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zestawienia_lipiec_1\"/>
    </mc:Choice>
  </mc:AlternateContent>
  <bookViews>
    <workbookView xWindow="0" yWindow="0" windowWidth="13125" windowHeight="6105" tabRatio="738"/>
  </bookViews>
  <sheets>
    <sheet name="Spis treści" sheetId="4" r:id="rId1"/>
    <sheet name="Jedn. rozliczeniowe i pacj." sheetId="1" r:id="rId2"/>
    <sheet name="Sumaryczne koszty" sheetId="2" r:id="rId3"/>
    <sheet name="Przypisy" sheetId="3" r:id="rId4"/>
  </sheets>
  <calcPr calcId="152511"/>
</workbook>
</file>

<file path=xl/calcChain.xml><?xml version="1.0" encoding="utf-8"?>
<calcChain xmlns="http://schemas.openxmlformats.org/spreadsheetml/2006/main">
  <c r="A1" i="3" l="1"/>
  <c r="A1" i="2"/>
  <c r="A1" i="1"/>
  <c r="A5" i="4"/>
  <c r="A4" i="4"/>
  <c r="A3" i="4"/>
</calcChain>
</file>

<file path=xl/sharedStrings.xml><?xml version="1.0" encoding="utf-8"?>
<sst xmlns="http://schemas.openxmlformats.org/spreadsheetml/2006/main" count="280" uniqueCount="50">
  <si>
    <t>Liczba świadczeń i pacjentów w latach 2015-2018 korzystających z wybranych produktów rozliczeniowych (1) w podziale na rozpoznania bez rozszerzeń (z wyszczególnieniem C91.0), lata i produkt rozliczeniowy</t>
  </si>
  <si>
    <t>Rozpoznanie</t>
  </si>
  <si>
    <t>Rok</t>
  </si>
  <si>
    <t>Kod produktu</t>
  </si>
  <si>
    <t>Nazwa produktu</t>
  </si>
  <si>
    <t>Liczba świadczeń faktycznie wykonanych</t>
  </si>
  <si>
    <t>Liczba rozliczonych jednostek rozliczeniowych</t>
  </si>
  <si>
    <t>Liczba pacjentów</t>
  </si>
  <si>
    <t>A08</t>
  </si>
  <si>
    <t>5.08.10.0000002</t>
  </si>
  <si>
    <t>Asparaginasum - p - pozajelitowo (parenteral) - 1000 j.m.</t>
  </si>
  <si>
    <t>A40</t>
  </si>
  <si>
    <t>5.08.10.0000051</t>
  </si>
  <si>
    <t>Pegasparagasum - p - pozajelitowo (parenteral) - 1 j.m.</t>
  </si>
  <si>
    <t>A41</t>
  </si>
  <si>
    <t>C82</t>
  </si>
  <si>
    <t>C83</t>
  </si>
  <si>
    <t>C84</t>
  </si>
  <si>
    <t>C85</t>
  </si>
  <si>
    <t>C91</t>
  </si>
  <si>
    <t>5.08.10.0000089</t>
  </si>
  <si>
    <t>Crisantaspasum - p - pozajelitowo (parenteral) - 1000 j.m.</t>
  </si>
  <si>
    <t>C92</t>
  </si>
  <si>
    <t>C94</t>
  </si>
  <si>
    <t>C95</t>
  </si>
  <si>
    <t>C96</t>
  </si>
  <si>
    <t>D63</t>
  </si>
  <si>
    <t>D64</t>
  </si>
  <si>
    <t>D69</t>
  </si>
  <si>
    <t>D70</t>
  </si>
  <si>
    <t>J68</t>
  </si>
  <si>
    <t>L04</t>
  </si>
  <si>
    <t>M08</t>
  </si>
  <si>
    <t>R11</t>
  </si>
  <si>
    <t>R22</t>
  </si>
  <si>
    <t>Z51</t>
  </si>
  <si>
    <t>w tym: C91.0</t>
  </si>
  <si>
    <t>Sumaryczne koszty wszystkich świadczeń udzielonych pacjentom z rozpoznaniami C82-C85 i C91-C92 w 2017 roku w podziale na rozpoznania bez rozszerzeń (z wyszczególnieniem C91.0 - ostra białaczka limfoblastyczna)</t>
  </si>
  <si>
    <t>Suma kosztów świadczeń w ryczałcie PSZ (2)</t>
  </si>
  <si>
    <t>Suma kosztów świadczeń finansowanych poza ryczałtem PSZ</t>
  </si>
  <si>
    <t>C91.0</t>
  </si>
  <si>
    <t>1. Wybrane produkty rozliczeniowe</t>
  </si>
  <si>
    <t>Wybrane produkty rozliczeniowe to: 5.08.10.0000051, 5.08.10.0000002 5.08.10.0000089</t>
  </si>
  <si>
    <t>2. PSZ</t>
  </si>
  <si>
    <t>Podstawowe Szpitalne Zabezpieczenie Świadczeń Opieki Zdrowotnej</t>
  </si>
  <si>
    <t>Spis treści</t>
  </si>
  <si>
    <t>Uwagi</t>
  </si>
  <si>
    <t>1. Dane pochodzą z bazy Centrali Narodowego Funduszu Zdrowia, stan na 19.12.2018</t>
  </si>
  <si>
    <t>2. Pierwsze zestawienie dotyczy kosztów świadczeń udzielnych z powodu chłoniaków nieziarnicznych oraz białaczki (limfatycznej i szpikowej).</t>
  </si>
  <si>
    <t>3. Drugie zestawienie zawiera informację o liczbie pacjentów oraz jednostek rozliczeniowych świadczeń z wykorzystaniem L-asparaginazów w latach 2015-2018.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</si>
</sst>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\ ##0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8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164" fontId="1" fillId="0" borderId="0" xfId="0" applyNumberFormat="1" applyFont="1"/>
    <xf numFmtId="164" fontId="1" fillId="0" borderId="0" xfId="0" applyNumberFormat="1" applyFont="1"/>
    <xf numFmtId="0" fontId="2" fillId="0" borderId="0" xfId="0" applyFont="1"/>
    <xf numFmtId="0" fontId="4" fillId="2" borderId="0" xfId="0" applyFont="1" applyFill="1"/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1"/>
    <xf numFmtId="44" fontId="1" fillId="0" borderId="0" xfId="2" applyFont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Table3" displayName="Table3" ref="B3:H87" totalsRowShown="0">
  <tableColumns count="7">
    <tableColumn id="1" name="Rozpoznanie"/>
    <tableColumn id="2" name="Rok"/>
    <tableColumn id="3" name="Kod produktu"/>
    <tableColumn id="4" name="Nazwa produktu"/>
    <tableColumn id="5" name="Liczba świadczeń faktycznie wykonanych"/>
    <tableColumn id="6" name="Liczba rozliczonych jednostek rozliczeniowych"/>
    <tableColumn id="7" name="Liczba pacjentów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B4:D11" totalsRowShown="0">
  <tableColumns count="3">
    <tableColumn id="1" name="Rozpoznanie"/>
    <tableColumn id="2" name="Suma kosztów świadczeń w ryczałcie PSZ (2)" dataCellStyle="Walutowy"/>
    <tableColumn id="3" name="Suma kosztów świadczeń finansowanych poza ryczałtem PSZ" dataCellStyle="Walutowy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D16" sqref="D16"/>
    </sheetView>
  </sheetViews>
  <sheetFormatPr defaultRowHeight="15" x14ac:dyDescent="0.25"/>
  <cols>
    <col min="1" max="1" width="15.7109375" customWidth="1"/>
  </cols>
  <sheetData>
    <row r="1" spans="1:1" ht="23.25" x14ac:dyDescent="0.35">
      <c r="A1" s="5" t="s">
        <v>45</v>
      </c>
    </row>
    <row r="3" spans="1:1" x14ac:dyDescent="0.25">
      <c r="A3" s="4" t="str">
        <f>HYPERLINK("#'Jedn. rozliczeniowe i pacj.'!A1", "Jednostki rozliczeniowe i liczba pacjentów")</f>
        <v>Jednostki rozliczeniowe i liczba pacjentów</v>
      </c>
    </row>
    <row r="4" spans="1:1" x14ac:dyDescent="0.25">
      <c r="A4" s="4" t="str">
        <f>HYPERLINK("#'Sumaryczne koszty'!A1", "Sumaryczne koszty")</f>
        <v>Sumaryczne koszty</v>
      </c>
    </row>
    <row r="5" spans="1:1" x14ac:dyDescent="0.25">
      <c r="A5" s="4" t="str">
        <f>HYPERLINK("#'Przypisy'!A1", "Przypisy")</f>
        <v>Przypisy</v>
      </c>
    </row>
    <row r="7" spans="1:1" ht="23.25" x14ac:dyDescent="0.35">
      <c r="A7" s="5" t="s">
        <v>46</v>
      </c>
    </row>
    <row r="8" spans="1:1" x14ac:dyDescent="0.25">
      <c r="A8" t="s">
        <v>47</v>
      </c>
    </row>
    <row r="9" spans="1:1" x14ac:dyDescent="0.25">
      <c r="A9" t="s">
        <v>48</v>
      </c>
    </row>
    <row r="10" spans="1:1" x14ac:dyDescent="0.25">
      <c r="A10" t="s">
        <v>49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selection activeCell="D4" sqref="D4"/>
    </sheetView>
  </sheetViews>
  <sheetFormatPr defaultRowHeight="15" x14ac:dyDescent="0.25"/>
  <cols>
    <col min="1" max="1" width="10.140625" customWidth="1"/>
    <col min="2" max="2" width="14.5703125" customWidth="1"/>
    <col min="3" max="3" width="6.5703125" customWidth="1"/>
    <col min="4" max="4" width="14.85546875" customWidth="1"/>
    <col min="5" max="5" width="52.7109375" customWidth="1"/>
    <col min="6" max="6" width="18.28515625" customWidth="1"/>
    <col min="7" max="7" width="20.140625" customWidth="1"/>
    <col min="8" max="8" width="12.5703125" customWidth="1"/>
  </cols>
  <sheetData>
    <row r="1" spans="1:8" x14ac:dyDescent="0.25">
      <c r="A1" s="8" t="str">
        <f>HYPERLINK("#'Spis treści'!A3", "Powrót do spisu treści")</f>
        <v>Powrót do spisu treści</v>
      </c>
    </row>
    <row r="2" spans="1:8" x14ac:dyDescent="0.25">
      <c r="B2" t="s">
        <v>0</v>
      </c>
    </row>
    <row r="3" spans="1:8" ht="45" x14ac:dyDescent="0.25">
      <c r="B3" s="7" t="s">
        <v>1</v>
      </c>
      <c r="C3" s="7" t="s">
        <v>2</v>
      </c>
      <c r="D3" s="7" t="s">
        <v>3</v>
      </c>
      <c r="E3" s="7" t="s">
        <v>4</v>
      </c>
      <c r="F3" s="6" t="s">
        <v>5</v>
      </c>
      <c r="G3" s="6" t="s">
        <v>6</v>
      </c>
      <c r="H3" s="6" t="s">
        <v>7</v>
      </c>
    </row>
    <row r="4" spans="1:8" x14ac:dyDescent="0.25">
      <c r="B4" t="s">
        <v>8</v>
      </c>
      <c r="C4">
        <v>2015</v>
      </c>
      <c r="D4" t="s">
        <v>9</v>
      </c>
      <c r="E4" t="s">
        <v>10</v>
      </c>
      <c r="F4" s="1">
        <v>8.1999999999999993</v>
      </c>
      <c r="G4" s="2">
        <v>324.33460000000002</v>
      </c>
      <c r="H4" s="3">
        <v>1</v>
      </c>
    </row>
    <row r="5" spans="1:8" x14ac:dyDescent="0.25">
      <c r="B5" t="s">
        <v>11</v>
      </c>
      <c r="C5">
        <v>2015</v>
      </c>
      <c r="D5" t="s">
        <v>12</v>
      </c>
      <c r="E5" t="s">
        <v>13</v>
      </c>
      <c r="F5" s="1">
        <v>1450</v>
      </c>
      <c r="G5" s="2">
        <v>2082.7800000000002</v>
      </c>
      <c r="H5" s="3">
        <v>1</v>
      </c>
    </row>
    <row r="6" spans="1:8" x14ac:dyDescent="0.25">
      <c r="B6" t="s">
        <v>14</v>
      </c>
      <c r="C6">
        <v>2018</v>
      </c>
      <c r="D6" t="s">
        <v>9</v>
      </c>
      <c r="E6" t="s">
        <v>10</v>
      </c>
      <c r="F6" s="1">
        <v>8.1</v>
      </c>
      <c r="G6" s="2">
        <v>380.79719999999998</v>
      </c>
      <c r="H6" s="3">
        <v>1</v>
      </c>
    </row>
    <row r="7" spans="1:8" x14ac:dyDescent="0.25">
      <c r="B7" t="s">
        <v>15</v>
      </c>
      <c r="C7">
        <v>2015</v>
      </c>
      <c r="D7" t="s">
        <v>12</v>
      </c>
      <c r="E7" t="s">
        <v>13</v>
      </c>
      <c r="F7" s="1">
        <v>1549.875</v>
      </c>
      <c r="G7" s="2">
        <v>2226.2404999999999</v>
      </c>
      <c r="H7" s="3">
        <v>1</v>
      </c>
    </row>
    <row r="8" spans="1:8" x14ac:dyDescent="0.25">
      <c r="B8" t="s">
        <v>16</v>
      </c>
      <c r="C8">
        <v>2015</v>
      </c>
      <c r="D8" t="s">
        <v>9</v>
      </c>
      <c r="E8" t="s">
        <v>10</v>
      </c>
      <c r="F8" s="1">
        <v>679.11360000000002</v>
      </c>
      <c r="G8" s="2">
        <v>28329.4712</v>
      </c>
      <c r="H8" s="3">
        <v>14</v>
      </c>
    </row>
    <row r="9" spans="1:8" x14ac:dyDescent="0.25">
      <c r="B9" t="s">
        <v>16</v>
      </c>
      <c r="C9">
        <v>2016</v>
      </c>
      <c r="D9" t="s">
        <v>9</v>
      </c>
      <c r="E9" t="s">
        <v>10</v>
      </c>
      <c r="F9" s="1">
        <v>629.95039999999995</v>
      </c>
      <c r="G9" s="2">
        <v>27941.705999999998</v>
      </c>
      <c r="H9" s="3">
        <v>11</v>
      </c>
    </row>
    <row r="10" spans="1:8" x14ac:dyDescent="0.25">
      <c r="B10" t="s">
        <v>16</v>
      </c>
      <c r="C10">
        <v>2017</v>
      </c>
      <c r="D10" t="s">
        <v>9</v>
      </c>
      <c r="E10" t="s">
        <v>10</v>
      </c>
      <c r="F10" s="1">
        <v>1001.6691</v>
      </c>
      <c r="G10" s="2">
        <v>37515.941200000001</v>
      </c>
      <c r="H10" s="3">
        <v>15</v>
      </c>
    </row>
    <row r="11" spans="1:8" x14ac:dyDescent="0.25">
      <c r="B11" t="s">
        <v>16</v>
      </c>
      <c r="C11">
        <v>2018</v>
      </c>
      <c r="D11" t="s">
        <v>9</v>
      </c>
      <c r="E11" t="s">
        <v>10</v>
      </c>
      <c r="F11" s="1">
        <v>958.49689999999998</v>
      </c>
      <c r="G11" s="2">
        <v>38405.577799999999</v>
      </c>
      <c r="H11" s="3">
        <v>12</v>
      </c>
    </row>
    <row r="12" spans="1:8" x14ac:dyDescent="0.25">
      <c r="B12" t="s">
        <v>16</v>
      </c>
      <c r="C12">
        <v>2015</v>
      </c>
      <c r="D12" t="s">
        <v>12</v>
      </c>
      <c r="E12" t="s">
        <v>13</v>
      </c>
      <c r="F12" s="1">
        <v>4157.5</v>
      </c>
      <c r="G12" s="2">
        <v>5971.8329999999996</v>
      </c>
      <c r="H12" s="3">
        <v>3</v>
      </c>
    </row>
    <row r="13" spans="1:8" x14ac:dyDescent="0.25">
      <c r="B13" t="s">
        <v>16</v>
      </c>
      <c r="C13">
        <v>2016</v>
      </c>
      <c r="D13" t="s">
        <v>12</v>
      </c>
      <c r="E13" t="s">
        <v>13</v>
      </c>
      <c r="F13" s="1">
        <v>6464.8499000000002</v>
      </c>
      <c r="G13" s="2">
        <v>9285.8515000000007</v>
      </c>
      <c r="H13" s="3">
        <v>3</v>
      </c>
    </row>
    <row r="14" spans="1:8" x14ac:dyDescent="0.25">
      <c r="B14" t="s">
        <v>16</v>
      </c>
      <c r="C14">
        <v>2017</v>
      </c>
      <c r="D14" t="s">
        <v>12</v>
      </c>
      <c r="E14" t="s">
        <v>13</v>
      </c>
      <c r="F14" s="1">
        <v>5441.25</v>
      </c>
      <c r="G14" s="2">
        <v>7815.8114999999998</v>
      </c>
      <c r="H14" s="3">
        <v>3</v>
      </c>
    </row>
    <row r="15" spans="1:8" x14ac:dyDescent="0.25">
      <c r="B15" t="s">
        <v>16</v>
      </c>
      <c r="C15">
        <v>2018</v>
      </c>
      <c r="D15" t="s">
        <v>12</v>
      </c>
      <c r="E15" t="s">
        <v>13</v>
      </c>
      <c r="F15" s="1">
        <v>11752.05</v>
      </c>
      <c r="G15" s="2">
        <v>11957.655000000001</v>
      </c>
      <c r="H15" s="3">
        <v>5</v>
      </c>
    </row>
    <row r="16" spans="1:8" x14ac:dyDescent="0.25">
      <c r="B16" t="s">
        <v>17</v>
      </c>
      <c r="C16">
        <v>2015</v>
      </c>
      <c r="D16" t="s">
        <v>9</v>
      </c>
      <c r="E16" t="s">
        <v>10</v>
      </c>
      <c r="F16" s="1">
        <v>81.454999999999998</v>
      </c>
      <c r="G16" s="2">
        <v>3321.0835999999999</v>
      </c>
      <c r="H16" s="3">
        <v>3</v>
      </c>
    </row>
    <row r="17" spans="2:8" x14ac:dyDescent="0.25">
      <c r="B17" t="s">
        <v>17</v>
      </c>
      <c r="C17">
        <v>2016</v>
      </c>
      <c r="D17" t="s">
        <v>9</v>
      </c>
      <c r="E17" t="s">
        <v>10</v>
      </c>
      <c r="F17" s="1">
        <v>138.5582</v>
      </c>
      <c r="G17" s="2">
        <v>5489.2163</v>
      </c>
      <c r="H17" s="3">
        <v>3</v>
      </c>
    </row>
    <row r="18" spans="2:8" x14ac:dyDescent="0.25">
      <c r="B18" t="s">
        <v>17</v>
      </c>
      <c r="C18">
        <v>2018</v>
      </c>
      <c r="D18" t="s">
        <v>9</v>
      </c>
      <c r="E18" t="s">
        <v>10</v>
      </c>
      <c r="F18" s="1">
        <v>0.05</v>
      </c>
      <c r="G18" s="2">
        <v>2.9257</v>
      </c>
      <c r="H18" s="3">
        <v>1</v>
      </c>
    </row>
    <row r="19" spans="2:8" x14ac:dyDescent="0.25">
      <c r="B19" t="s">
        <v>17</v>
      </c>
      <c r="C19">
        <v>2015</v>
      </c>
      <c r="D19" t="s">
        <v>12</v>
      </c>
      <c r="E19" t="s">
        <v>13</v>
      </c>
      <c r="F19" s="1">
        <v>3729.9875000000002</v>
      </c>
      <c r="G19" s="2">
        <v>5357.7539999999999</v>
      </c>
      <c r="H19" s="3">
        <v>2</v>
      </c>
    </row>
    <row r="20" spans="2:8" x14ac:dyDescent="0.25">
      <c r="B20" t="s">
        <v>17</v>
      </c>
      <c r="C20">
        <v>2016</v>
      </c>
      <c r="D20" t="s">
        <v>12</v>
      </c>
      <c r="E20" t="s">
        <v>13</v>
      </c>
      <c r="F20" s="1">
        <v>900</v>
      </c>
      <c r="G20" s="2">
        <v>1269.3599999999999</v>
      </c>
      <c r="H20" s="3">
        <v>1</v>
      </c>
    </row>
    <row r="21" spans="2:8" x14ac:dyDescent="0.25">
      <c r="B21" t="s">
        <v>17</v>
      </c>
      <c r="C21">
        <v>2017</v>
      </c>
      <c r="D21" t="s">
        <v>12</v>
      </c>
      <c r="E21" t="s">
        <v>13</v>
      </c>
      <c r="F21" s="1">
        <v>4657.5</v>
      </c>
      <c r="G21" s="2">
        <v>6690.0330000000004</v>
      </c>
      <c r="H21" s="3">
        <v>2</v>
      </c>
    </row>
    <row r="22" spans="2:8" x14ac:dyDescent="0.25">
      <c r="B22" t="s">
        <v>17</v>
      </c>
      <c r="C22">
        <v>2018</v>
      </c>
      <c r="D22" t="s">
        <v>12</v>
      </c>
      <c r="E22" t="s">
        <v>13</v>
      </c>
      <c r="F22" s="1">
        <v>5825</v>
      </c>
      <c r="G22" s="2">
        <v>8367.0300000000007</v>
      </c>
      <c r="H22" s="3">
        <v>2</v>
      </c>
    </row>
    <row r="23" spans="2:8" x14ac:dyDescent="0.25">
      <c r="B23" t="s">
        <v>18</v>
      </c>
      <c r="C23">
        <v>2015</v>
      </c>
      <c r="D23" t="s">
        <v>9</v>
      </c>
      <c r="E23" t="s">
        <v>10</v>
      </c>
      <c r="F23" s="1">
        <v>59.15</v>
      </c>
      <c r="G23" s="2">
        <v>2463.1387</v>
      </c>
      <c r="H23" s="3">
        <v>3</v>
      </c>
    </row>
    <row r="24" spans="2:8" x14ac:dyDescent="0.25">
      <c r="B24" t="s">
        <v>18</v>
      </c>
      <c r="C24">
        <v>2018</v>
      </c>
      <c r="D24" t="s">
        <v>9</v>
      </c>
      <c r="E24" t="s">
        <v>10</v>
      </c>
      <c r="F24" s="1">
        <v>20</v>
      </c>
      <c r="G24" s="2">
        <v>787.2</v>
      </c>
      <c r="H24" s="3">
        <v>1</v>
      </c>
    </row>
    <row r="25" spans="2:8" x14ac:dyDescent="0.25">
      <c r="B25" t="s">
        <v>18</v>
      </c>
      <c r="C25">
        <v>2015</v>
      </c>
      <c r="D25" t="s">
        <v>12</v>
      </c>
      <c r="E25" t="s">
        <v>13</v>
      </c>
      <c r="F25" s="1">
        <v>1500</v>
      </c>
      <c r="G25" s="2">
        <v>2154.6</v>
      </c>
      <c r="H25" s="3">
        <v>1</v>
      </c>
    </row>
    <row r="26" spans="2:8" x14ac:dyDescent="0.25">
      <c r="B26" t="s">
        <v>18</v>
      </c>
      <c r="C26">
        <v>2017</v>
      </c>
      <c r="D26" t="s">
        <v>12</v>
      </c>
      <c r="E26" t="s">
        <v>13</v>
      </c>
      <c r="F26" s="1">
        <v>1815</v>
      </c>
      <c r="G26" s="2">
        <v>2607.0659999999998</v>
      </c>
      <c r="H26" s="3">
        <v>1</v>
      </c>
    </row>
    <row r="27" spans="2:8" x14ac:dyDescent="0.25">
      <c r="B27" t="s">
        <v>18</v>
      </c>
      <c r="C27">
        <v>2018</v>
      </c>
      <c r="D27" t="s">
        <v>12</v>
      </c>
      <c r="E27" t="s">
        <v>13</v>
      </c>
      <c r="F27" s="1">
        <v>26689.95</v>
      </c>
      <c r="G27" s="2">
        <v>38337.444000000003</v>
      </c>
      <c r="H27" s="3">
        <v>2</v>
      </c>
    </row>
    <row r="28" spans="2:8" x14ac:dyDescent="0.25">
      <c r="B28" t="s">
        <v>19</v>
      </c>
      <c r="C28">
        <v>2015</v>
      </c>
      <c r="D28" t="s">
        <v>9</v>
      </c>
      <c r="E28" t="s">
        <v>10</v>
      </c>
      <c r="F28" s="1">
        <v>7048.6860999999999</v>
      </c>
      <c r="G28" s="2">
        <v>290922.14439999999</v>
      </c>
      <c r="H28" s="3">
        <v>216</v>
      </c>
    </row>
    <row r="29" spans="2:8" x14ac:dyDescent="0.25">
      <c r="B29" t="s">
        <v>19</v>
      </c>
      <c r="C29">
        <v>2016</v>
      </c>
      <c r="D29" t="s">
        <v>9</v>
      </c>
      <c r="E29" t="s">
        <v>10</v>
      </c>
      <c r="F29" s="1">
        <v>316787.25150000001</v>
      </c>
      <c r="G29" s="2">
        <v>310441.42219999997</v>
      </c>
      <c r="H29" s="3">
        <v>212</v>
      </c>
    </row>
    <row r="30" spans="2:8" x14ac:dyDescent="0.25">
      <c r="B30" t="s">
        <v>19</v>
      </c>
      <c r="C30">
        <v>2017</v>
      </c>
      <c r="D30" t="s">
        <v>9</v>
      </c>
      <c r="E30" t="s">
        <v>10</v>
      </c>
      <c r="F30" s="1">
        <v>60087.797299999998</v>
      </c>
      <c r="G30" s="2">
        <v>306199.06420000002</v>
      </c>
      <c r="H30" s="3">
        <v>225</v>
      </c>
    </row>
    <row r="31" spans="2:8" x14ac:dyDescent="0.25">
      <c r="B31" t="s">
        <v>19</v>
      </c>
      <c r="C31">
        <v>2018</v>
      </c>
      <c r="D31" t="s">
        <v>9</v>
      </c>
      <c r="E31" t="s">
        <v>10</v>
      </c>
      <c r="F31" s="1">
        <v>6622.4530000000004</v>
      </c>
      <c r="G31" s="2">
        <v>259498.079</v>
      </c>
      <c r="H31" s="3">
        <v>201</v>
      </c>
    </row>
    <row r="32" spans="2:8" x14ac:dyDescent="0.25">
      <c r="B32" t="s">
        <v>19</v>
      </c>
      <c r="C32">
        <v>2015</v>
      </c>
      <c r="D32" t="s">
        <v>12</v>
      </c>
      <c r="E32" t="s">
        <v>13</v>
      </c>
      <c r="F32" s="1">
        <v>278252.08929999999</v>
      </c>
      <c r="G32" s="2">
        <v>399080.64640000003</v>
      </c>
      <c r="H32" s="3">
        <v>116</v>
      </c>
    </row>
    <row r="33" spans="2:8" x14ac:dyDescent="0.25">
      <c r="B33" t="s">
        <v>19</v>
      </c>
      <c r="C33">
        <v>2016</v>
      </c>
      <c r="D33" t="s">
        <v>12</v>
      </c>
      <c r="E33" t="s">
        <v>13</v>
      </c>
      <c r="F33" s="1">
        <v>274815.9497</v>
      </c>
      <c r="G33" s="2">
        <v>394167.25910000002</v>
      </c>
      <c r="H33" s="3">
        <v>126</v>
      </c>
    </row>
    <row r="34" spans="2:8" x14ac:dyDescent="0.25">
      <c r="B34" t="s">
        <v>19</v>
      </c>
      <c r="C34">
        <v>2017</v>
      </c>
      <c r="D34" t="s">
        <v>12</v>
      </c>
      <c r="E34" t="s">
        <v>13</v>
      </c>
      <c r="F34" s="1">
        <v>406920.95250000001</v>
      </c>
      <c r="G34" s="2">
        <v>584469.60809999995</v>
      </c>
      <c r="H34" s="3">
        <v>157</v>
      </c>
    </row>
    <row r="35" spans="2:8" x14ac:dyDescent="0.25">
      <c r="B35" t="s">
        <v>19</v>
      </c>
      <c r="C35">
        <v>2018</v>
      </c>
      <c r="D35" t="s">
        <v>12</v>
      </c>
      <c r="E35" t="s">
        <v>13</v>
      </c>
      <c r="F35" s="1">
        <v>443829.125</v>
      </c>
      <c r="G35" s="2">
        <v>537423.02760000003</v>
      </c>
      <c r="H35" s="3">
        <v>153</v>
      </c>
    </row>
    <row r="36" spans="2:8" x14ac:dyDescent="0.25">
      <c r="B36" t="s">
        <v>19</v>
      </c>
      <c r="C36">
        <v>2016</v>
      </c>
      <c r="D36" t="s">
        <v>20</v>
      </c>
      <c r="E36" t="s">
        <v>21</v>
      </c>
      <c r="F36" s="1">
        <v>513.02440000000001</v>
      </c>
      <c r="G36" s="2">
        <v>157077.81090000001</v>
      </c>
      <c r="H36" s="3">
        <v>2</v>
      </c>
    </row>
    <row r="37" spans="2:8" x14ac:dyDescent="0.25">
      <c r="B37" t="s">
        <v>19</v>
      </c>
      <c r="C37">
        <v>2017</v>
      </c>
      <c r="D37" t="s">
        <v>20</v>
      </c>
      <c r="E37" t="s">
        <v>21</v>
      </c>
      <c r="F37" s="1">
        <v>3674.9733000000001</v>
      </c>
      <c r="G37" s="2">
        <v>1125203.3252999999</v>
      </c>
      <c r="H37" s="3">
        <v>18</v>
      </c>
    </row>
    <row r="38" spans="2:8" x14ac:dyDescent="0.25">
      <c r="B38" t="s">
        <v>19</v>
      </c>
      <c r="C38">
        <v>2018</v>
      </c>
      <c r="D38" t="s">
        <v>20</v>
      </c>
      <c r="E38" t="s">
        <v>21</v>
      </c>
      <c r="F38" s="1">
        <v>4217.1932999999999</v>
      </c>
      <c r="G38" s="2">
        <v>1009221.9847</v>
      </c>
      <c r="H38" s="3">
        <v>24</v>
      </c>
    </row>
    <row r="39" spans="2:8" x14ac:dyDescent="0.25">
      <c r="B39" t="s">
        <v>22</v>
      </c>
      <c r="C39">
        <v>2015</v>
      </c>
      <c r="D39" t="s">
        <v>9</v>
      </c>
      <c r="E39" t="s">
        <v>10</v>
      </c>
      <c r="F39" s="1">
        <v>44</v>
      </c>
      <c r="G39" s="2">
        <v>1786.2688000000001</v>
      </c>
      <c r="H39" s="3">
        <v>2</v>
      </c>
    </row>
    <row r="40" spans="2:8" x14ac:dyDescent="0.25">
      <c r="B40" t="s">
        <v>22</v>
      </c>
      <c r="C40">
        <v>2016</v>
      </c>
      <c r="D40" t="s">
        <v>9</v>
      </c>
      <c r="E40" t="s">
        <v>10</v>
      </c>
      <c r="F40" s="1">
        <v>60.9</v>
      </c>
      <c r="G40" s="2">
        <v>2448.8256000000001</v>
      </c>
      <c r="H40" s="3">
        <v>1</v>
      </c>
    </row>
    <row r="41" spans="2:8" x14ac:dyDescent="0.25">
      <c r="B41" t="s">
        <v>22</v>
      </c>
      <c r="C41">
        <v>2017</v>
      </c>
      <c r="D41" t="s">
        <v>9</v>
      </c>
      <c r="E41" t="s">
        <v>10</v>
      </c>
      <c r="F41" s="1">
        <v>82.5</v>
      </c>
      <c r="G41" s="2">
        <v>1643.8385000000001</v>
      </c>
      <c r="H41" s="3">
        <v>3</v>
      </c>
    </row>
    <row r="42" spans="2:8" x14ac:dyDescent="0.25">
      <c r="B42" t="s">
        <v>22</v>
      </c>
      <c r="C42">
        <v>2016</v>
      </c>
      <c r="D42" t="s">
        <v>12</v>
      </c>
      <c r="E42" t="s">
        <v>13</v>
      </c>
      <c r="F42" s="1">
        <v>4033.875</v>
      </c>
      <c r="G42" s="2">
        <v>5794.2581</v>
      </c>
      <c r="H42" s="3">
        <v>3</v>
      </c>
    </row>
    <row r="43" spans="2:8" x14ac:dyDescent="0.25">
      <c r="B43" t="s">
        <v>22</v>
      </c>
      <c r="C43">
        <v>2017</v>
      </c>
      <c r="D43" t="s">
        <v>12</v>
      </c>
      <c r="E43" t="s">
        <v>13</v>
      </c>
      <c r="F43" s="1">
        <v>5280</v>
      </c>
      <c r="G43" s="2">
        <v>7584.192</v>
      </c>
      <c r="H43" s="3">
        <v>2</v>
      </c>
    </row>
    <row r="44" spans="2:8" x14ac:dyDescent="0.25">
      <c r="B44" t="s">
        <v>22</v>
      </c>
      <c r="C44">
        <v>2018</v>
      </c>
      <c r="D44" t="s">
        <v>12</v>
      </c>
      <c r="E44" t="s">
        <v>13</v>
      </c>
      <c r="F44" s="1">
        <v>13891.5075</v>
      </c>
      <c r="G44" s="2">
        <v>19953.0124</v>
      </c>
      <c r="H44" s="3">
        <v>7</v>
      </c>
    </row>
    <row r="45" spans="2:8" x14ac:dyDescent="0.25">
      <c r="B45" t="s">
        <v>23</v>
      </c>
      <c r="C45">
        <v>2018</v>
      </c>
      <c r="D45" t="s">
        <v>9</v>
      </c>
      <c r="E45" t="s">
        <v>10</v>
      </c>
      <c r="F45" s="1">
        <v>71.7</v>
      </c>
      <c r="G45" s="2">
        <v>576.6259</v>
      </c>
      <c r="H45" s="3">
        <v>1</v>
      </c>
    </row>
    <row r="46" spans="2:8" x14ac:dyDescent="0.25">
      <c r="B46" t="s">
        <v>23</v>
      </c>
      <c r="C46">
        <v>2018</v>
      </c>
      <c r="D46" t="s">
        <v>12</v>
      </c>
      <c r="E46" t="s">
        <v>13</v>
      </c>
      <c r="F46" s="1">
        <v>5273.75</v>
      </c>
      <c r="G46" s="2">
        <v>5133.3344999999999</v>
      </c>
      <c r="H46" s="3">
        <v>2</v>
      </c>
    </row>
    <row r="47" spans="2:8" x14ac:dyDescent="0.25">
      <c r="B47" t="s">
        <v>24</v>
      </c>
      <c r="C47">
        <v>2018</v>
      </c>
      <c r="D47" t="s">
        <v>9</v>
      </c>
      <c r="E47" t="s">
        <v>10</v>
      </c>
      <c r="F47" s="1">
        <v>68.3</v>
      </c>
      <c r="G47" s="2">
        <v>655.76440000000002</v>
      </c>
      <c r="H47" s="3">
        <v>2</v>
      </c>
    </row>
    <row r="48" spans="2:8" x14ac:dyDescent="0.25">
      <c r="B48" t="s">
        <v>25</v>
      </c>
      <c r="C48">
        <v>2018</v>
      </c>
      <c r="D48" t="s">
        <v>12</v>
      </c>
      <c r="E48" t="s">
        <v>13</v>
      </c>
      <c r="F48" s="1">
        <v>7875</v>
      </c>
      <c r="G48" s="2">
        <v>0</v>
      </c>
      <c r="H48" s="3">
        <v>1</v>
      </c>
    </row>
    <row r="49" spans="2:8" x14ac:dyDescent="0.25">
      <c r="B49" t="s">
        <v>26</v>
      </c>
      <c r="C49">
        <v>2017</v>
      </c>
      <c r="D49" t="s">
        <v>9</v>
      </c>
      <c r="E49" t="s">
        <v>10</v>
      </c>
      <c r="F49" s="1">
        <v>3.51</v>
      </c>
      <c r="G49" s="2">
        <v>142.49619999999999</v>
      </c>
      <c r="H49" s="3">
        <v>1</v>
      </c>
    </row>
    <row r="50" spans="2:8" x14ac:dyDescent="0.25">
      <c r="B50" t="s">
        <v>26</v>
      </c>
      <c r="C50">
        <v>2015</v>
      </c>
      <c r="D50" t="s">
        <v>12</v>
      </c>
      <c r="E50" t="s">
        <v>13</v>
      </c>
      <c r="F50" s="1">
        <v>1400</v>
      </c>
      <c r="G50" s="2">
        <v>2010.96</v>
      </c>
      <c r="H50" s="3">
        <v>1</v>
      </c>
    </row>
    <row r="51" spans="2:8" x14ac:dyDescent="0.25">
      <c r="B51" t="s">
        <v>26</v>
      </c>
      <c r="C51">
        <v>2017</v>
      </c>
      <c r="D51" t="s">
        <v>12</v>
      </c>
      <c r="E51" t="s">
        <v>13</v>
      </c>
      <c r="F51" s="1">
        <v>1725</v>
      </c>
      <c r="G51" s="2">
        <v>2477.79</v>
      </c>
      <c r="H51" s="3">
        <v>1</v>
      </c>
    </row>
    <row r="52" spans="2:8" x14ac:dyDescent="0.25">
      <c r="B52" t="s">
        <v>26</v>
      </c>
      <c r="C52">
        <v>2017</v>
      </c>
      <c r="D52" t="s">
        <v>20</v>
      </c>
      <c r="E52" t="s">
        <v>21</v>
      </c>
      <c r="F52" s="1">
        <v>53.4</v>
      </c>
      <c r="G52" s="2">
        <v>16350.012000000001</v>
      </c>
      <c r="H52" s="3">
        <v>1</v>
      </c>
    </row>
    <row r="53" spans="2:8" x14ac:dyDescent="0.25">
      <c r="B53" t="s">
        <v>27</v>
      </c>
      <c r="C53">
        <v>2017</v>
      </c>
      <c r="D53" t="s">
        <v>9</v>
      </c>
      <c r="E53" t="s">
        <v>10</v>
      </c>
      <c r="F53" s="1">
        <v>27.5</v>
      </c>
      <c r="G53" s="2">
        <v>131.7603</v>
      </c>
      <c r="H53" s="3">
        <v>1</v>
      </c>
    </row>
    <row r="54" spans="2:8" x14ac:dyDescent="0.25">
      <c r="B54" t="s">
        <v>28</v>
      </c>
      <c r="C54">
        <v>2016</v>
      </c>
      <c r="D54" t="s">
        <v>12</v>
      </c>
      <c r="E54" t="s">
        <v>13</v>
      </c>
      <c r="F54" s="1">
        <v>3750</v>
      </c>
      <c r="G54" s="2">
        <v>5386.5</v>
      </c>
      <c r="H54" s="3">
        <v>1</v>
      </c>
    </row>
    <row r="55" spans="2:8" x14ac:dyDescent="0.25">
      <c r="B55" t="s">
        <v>28</v>
      </c>
      <c r="C55">
        <v>2017</v>
      </c>
      <c r="D55" t="s">
        <v>12</v>
      </c>
      <c r="E55" t="s">
        <v>13</v>
      </c>
      <c r="F55" s="1">
        <v>1900</v>
      </c>
      <c r="G55" s="2">
        <v>167.96</v>
      </c>
      <c r="H55" s="3">
        <v>1</v>
      </c>
    </row>
    <row r="56" spans="2:8" x14ac:dyDescent="0.25">
      <c r="B56" t="s">
        <v>29</v>
      </c>
      <c r="C56">
        <v>2018</v>
      </c>
      <c r="D56" t="s">
        <v>9</v>
      </c>
      <c r="E56" t="s">
        <v>10</v>
      </c>
      <c r="F56" s="1">
        <v>38</v>
      </c>
      <c r="G56" s="2">
        <v>1542.6936000000001</v>
      </c>
      <c r="H56" s="3">
        <v>1</v>
      </c>
    </row>
    <row r="57" spans="2:8" x14ac:dyDescent="0.25">
      <c r="B57" t="s">
        <v>29</v>
      </c>
      <c r="C57">
        <v>2018</v>
      </c>
      <c r="D57" t="s">
        <v>12</v>
      </c>
      <c r="E57" t="s">
        <v>13</v>
      </c>
      <c r="F57" s="1">
        <v>2385</v>
      </c>
      <c r="G57" s="2">
        <v>3425.8139999999999</v>
      </c>
      <c r="H57" s="3">
        <v>1</v>
      </c>
    </row>
    <row r="58" spans="2:8" x14ac:dyDescent="0.25">
      <c r="B58" t="s">
        <v>29</v>
      </c>
      <c r="C58">
        <v>2017</v>
      </c>
      <c r="D58" t="s">
        <v>20</v>
      </c>
      <c r="E58" t="s">
        <v>21</v>
      </c>
      <c r="F58" s="1">
        <v>18.5</v>
      </c>
      <c r="G58" s="2">
        <v>5664.33</v>
      </c>
      <c r="H58" s="3">
        <v>1</v>
      </c>
    </row>
    <row r="59" spans="2:8" x14ac:dyDescent="0.25">
      <c r="B59" t="s">
        <v>30</v>
      </c>
      <c r="C59">
        <v>2017</v>
      </c>
      <c r="D59" t="s">
        <v>9</v>
      </c>
      <c r="E59" t="s">
        <v>10</v>
      </c>
      <c r="F59" s="1">
        <v>15</v>
      </c>
      <c r="G59" s="2">
        <v>697.15</v>
      </c>
      <c r="H59" s="3">
        <v>1</v>
      </c>
    </row>
    <row r="60" spans="2:8" x14ac:dyDescent="0.25">
      <c r="B60" t="s">
        <v>31</v>
      </c>
      <c r="C60">
        <v>2017</v>
      </c>
      <c r="D60" t="s">
        <v>12</v>
      </c>
      <c r="E60" t="s">
        <v>13</v>
      </c>
      <c r="F60" s="1">
        <v>997.5</v>
      </c>
      <c r="G60" s="2">
        <v>1432.809</v>
      </c>
      <c r="H60" s="3">
        <v>1</v>
      </c>
    </row>
    <row r="61" spans="2:8" x14ac:dyDescent="0.25">
      <c r="B61" t="s">
        <v>32</v>
      </c>
      <c r="C61">
        <v>2018</v>
      </c>
      <c r="D61" t="s">
        <v>9</v>
      </c>
      <c r="E61" t="s">
        <v>10</v>
      </c>
      <c r="F61" s="1">
        <v>30.5</v>
      </c>
      <c r="G61" s="2">
        <v>245.28729999999999</v>
      </c>
      <c r="H61" s="3">
        <v>1</v>
      </c>
    </row>
    <row r="62" spans="2:8" x14ac:dyDescent="0.25">
      <c r="B62" t="s">
        <v>33</v>
      </c>
      <c r="C62">
        <v>2017</v>
      </c>
      <c r="D62" t="s">
        <v>12</v>
      </c>
      <c r="E62" t="s">
        <v>13</v>
      </c>
      <c r="F62" s="1">
        <v>1550</v>
      </c>
      <c r="G62" s="2">
        <v>2226.42</v>
      </c>
      <c r="H62" s="3">
        <v>1</v>
      </c>
    </row>
    <row r="63" spans="2:8" x14ac:dyDescent="0.25">
      <c r="B63" t="s">
        <v>33</v>
      </c>
      <c r="C63">
        <v>2017</v>
      </c>
      <c r="D63" t="s">
        <v>20</v>
      </c>
      <c r="E63" t="s">
        <v>21</v>
      </c>
      <c r="F63" s="1">
        <v>17.600000000000001</v>
      </c>
      <c r="G63" s="2">
        <v>5388.768</v>
      </c>
      <c r="H63" s="3">
        <v>2</v>
      </c>
    </row>
    <row r="64" spans="2:8" x14ac:dyDescent="0.25">
      <c r="B64" t="s">
        <v>33</v>
      </c>
      <c r="C64">
        <v>2018</v>
      </c>
      <c r="D64" t="s">
        <v>20</v>
      </c>
      <c r="E64" t="s">
        <v>21</v>
      </c>
      <c r="F64" s="1">
        <v>33.6</v>
      </c>
      <c r="G64" s="2">
        <v>10287.647999999999</v>
      </c>
      <c r="H64" s="3">
        <v>1</v>
      </c>
    </row>
    <row r="65" spans="2:8" x14ac:dyDescent="0.25">
      <c r="B65" t="s">
        <v>34</v>
      </c>
      <c r="C65">
        <v>2017</v>
      </c>
      <c r="D65" t="s">
        <v>12</v>
      </c>
      <c r="E65" t="s">
        <v>13</v>
      </c>
      <c r="F65" s="1">
        <v>900</v>
      </c>
      <c r="G65" s="2">
        <v>1292.76</v>
      </c>
      <c r="H65" s="3">
        <v>1</v>
      </c>
    </row>
    <row r="66" spans="2:8" x14ac:dyDescent="0.25">
      <c r="B66" t="s">
        <v>35</v>
      </c>
      <c r="C66">
        <v>2015</v>
      </c>
      <c r="D66" t="s">
        <v>9</v>
      </c>
      <c r="E66" t="s">
        <v>10</v>
      </c>
      <c r="F66" s="1">
        <v>9181.4035000000003</v>
      </c>
      <c r="G66" s="2">
        <v>404573.37729999999</v>
      </c>
      <c r="H66" s="3">
        <v>237</v>
      </c>
    </row>
    <row r="67" spans="2:8" x14ac:dyDescent="0.25">
      <c r="B67" t="s">
        <v>35</v>
      </c>
      <c r="C67">
        <v>2016</v>
      </c>
      <c r="D67" t="s">
        <v>9</v>
      </c>
      <c r="E67" t="s">
        <v>10</v>
      </c>
      <c r="F67" s="1">
        <v>266186.6274</v>
      </c>
      <c r="G67" s="2">
        <v>419891.1986</v>
      </c>
      <c r="H67" s="3">
        <v>259</v>
      </c>
    </row>
    <row r="68" spans="2:8" x14ac:dyDescent="0.25">
      <c r="B68" t="s">
        <v>35</v>
      </c>
      <c r="C68">
        <v>2017</v>
      </c>
      <c r="D68" t="s">
        <v>9</v>
      </c>
      <c r="E68" t="s">
        <v>10</v>
      </c>
      <c r="F68" s="1">
        <v>51919.390200000002</v>
      </c>
      <c r="G68" s="2">
        <v>363482.78230000002</v>
      </c>
      <c r="H68" s="3">
        <v>220</v>
      </c>
    </row>
    <row r="69" spans="2:8" x14ac:dyDescent="0.25">
      <c r="B69" t="s">
        <v>35</v>
      </c>
      <c r="C69">
        <v>2018</v>
      </c>
      <c r="D69" t="s">
        <v>9</v>
      </c>
      <c r="E69" t="s">
        <v>10</v>
      </c>
      <c r="F69" s="1">
        <v>7374.9969000000001</v>
      </c>
      <c r="G69" s="2">
        <v>283737.72930000001</v>
      </c>
      <c r="H69" s="3">
        <v>183</v>
      </c>
    </row>
    <row r="70" spans="2:8" x14ac:dyDescent="0.25">
      <c r="B70" t="s">
        <v>35</v>
      </c>
      <c r="C70">
        <v>2015</v>
      </c>
      <c r="D70" t="s">
        <v>12</v>
      </c>
      <c r="E70" t="s">
        <v>13</v>
      </c>
      <c r="F70" s="1">
        <v>578159.97510000004</v>
      </c>
      <c r="G70" s="2">
        <v>823449.45570000005</v>
      </c>
      <c r="H70" s="3">
        <v>191</v>
      </c>
    </row>
    <row r="71" spans="2:8" x14ac:dyDescent="0.25">
      <c r="B71" t="s">
        <v>35</v>
      </c>
      <c r="C71">
        <v>2016</v>
      </c>
      <c r="D71" t="s">
        <v>12</v>
      </c>
      <c r="E71" t="s">
        <v>13</v>
      </c>
      <c r="F71" s="1">
        <v>784664.45770000003</v>
      </c>
      <c r="G71" s="2">
        <v>1117475.1680000001</v>
      </c>
      <c r="H71" s="3">
        <v>211</v>
      </c>
    </row>
    <row r="72" spans="2:8" x14ac:dyDescent="0.25">
      <c r="B72" t="s">
        <v>35</v>
      </c>
      <c r="C72">
        <v>2017</v>
      </c>
      <c r="D72" t="s">
        <v>12</v>
      </c>
      <c r="E72" t="s">
        <v>13</v>
      </c>
      <c r="F72" s="1">
        <v>588632.1091</v>
      </c>
      <c r="G72" s="2">
        <v>842939.70299999998</v>
      </c>
      <c r="H72" s="3">
        <v>176</v>
      </c>
    </row>
    <row r="73" spans="2:8" x14ac:dyDescent="0.25">
      <c r="B73" t="s">
        <v>35</v>
      </c>
      <c r="C73">
        <v>2018</v>
      </c>
      <c r="D73" t="s">
        <v>12</v>
      </c>
      <c r="E73" t="s">
        <v>13</v>
      </c>
      <c r="F73" s="1">
        <v>552386.78749999998</v>
      </c>
      <c r="G73" s="2">
        <v>738741.81</v>
      </c>
      <c r="H73" s="3">
        <v>180</v>
      </c>
    </row>
    <row r="74" spans="2:8" x14ac:dyDescent="0.25">
      <c r="B74" t="s">
        <v>35</v>
      </c>
      <c r="C74">
        <v>2016</v>
      </c>
      <c r="D74" t="s">
        <v>20</v>
      </c>
      <c r="E74" t="s">
        <v>21</v>
      </c>
      <c r="F74" s="1">
        <v>1845.9</v>
      </c>
      <c r="G74" s="2">
        <v>565177.66200000001</v>
      </c>
      <c r="H74" s="3">
        <v>16</v>
      </c>
    </row>
    <row r="75" spans="2:8" x14ac:dyDescent="0.25">
      <c r="B75" t="s">
        <v>35</v>
      </c>
      <c r="C75">
        <v>2017</v>
      </c>
      <c r="D75" t="s">
        <v>20</v>
      </c>
      <c r="E75" t="s">
        <v>21</v>
      </c>
      <c r="F75" s="1">
        <v>4346.2875999999997</v>
      </c>
      <c r="G75" s="2">
        <v>1271663.7342999999</v>
      </c>
      <c r="H75" s="3">
        <v>37</v>
      </c>
    </row>
    <row r="76" spans="2:8" x14ac:dyDescent="0.25">
      <c r="B76" t="s">
        <v>35</v>
      </c>
      <c r="C76">
        <v>2018</v>
      </c>
      <c r="D76" t="s">
        <v>20</v>
      </c>
      <c r="E76" t="s">
        <v>21</v>
      </c>
      <c r="F76" s="1">
        <v>6921.4</v>
      </c>
      <c r="G76" s="2">
        <v>1873879.5759999999</v>
      </c>
      <c r="H76" s="3">
        <v>36</v>
      </c>
    </row>
    <row r="77" spans="2:8" x14ac:dyDescent="0.25">
      <c r="B77" t="s">
        <v>36</v>
      </c>
      <c r="C77">
        <v>2015</v>
      </c>
      <c r="D77" t="s">
        <v>9</v>
      </c>
      <c r="E77" t="s">
        <v>10</v>
      </c>
      <c r="F77" s="1">
        <v>6956.8860999999997</v>
      </c>
      <c r="G77" s="2">
        <v>287206.68939999997</v>
      </c>
      <c r="H77" s="3">
        <v>215</v>
      </c>
    </row>
    <row r="78" spans="2:8" x14ac:dyDescent="0.25">
      <c r="B78" t="s">
        <v>36</v>
      </c>
      <c r="C78">
        <v>2016</v>
      </c>
      <c r="D78" t="s">
        <v>9</v>
      </c>
      <c r="E78" t="s">
        <v>10</v>
      </c>
      <c r="F78" s="1">
        <v>316780.58279999997</v>
      </c>
      <c r="G78" s="2">
        <v>310170.74369999999</v>
      </c>
      <c r="H78" s="3">
        <v>212</v>
      </c>
    </row>
    <row r="79" spans="2:8" x14ac:dyDescent="0.25">
      <c r="B79" t="s">
        <v>36</v>
      </c>
      <c r="C79">
        <v>2017</v>
      </c>
      <c r="D79" t="s">
        <v>9</v>
      </c>
      <c r="E79" t="s">
        <v>10</v>
      </c>
      <c r="F79" s="1">
        <v>60061.157299999999</v>
      </c>
      <c r="G79" s="2">
        <v>305118.06640000001</v>
      </c>
      <c r="H79" s="3">
        <v>224</v>
      </c>
    </row>
    <row r="80" spans="2:8" x14ac:dyDescent="0.25">
      <c r="B80" t="s">
        <v>36</v>
      </c>
      <c r="C80">
        <v>2018</v>
      </c>
      <c r="D80" t="s">
        <v>9</v>
      </c>
      <c r="E80" t="s">
        <v>10</v>
      </c>
      <c r="F80" s="1">
        <v>6609.6530000000002</v>
      </c>
      <c r="G80" s="2">
        <v>259349.7066</v>
      </c>
      <c r="H80" s="3">
        <v>201</v>
      </c>
    </row>
    <row r="81" spans="2:8" x14ac:dyDescent="0.25">
      <c r="B81" t="s">
        <v>36</v>
      </c>
      <c r="C81">
        <v>2015</v>
      </c>
      <c r="D81" t="s">
        <v>12</v>
      </c>
      <c r="E81" t="s">
        <v>13</v>
      </c>
      <c r="F81" s="1">
        <v>278252.08929999999</v>
      </c>
      <c r="G81" s="2">
        <v>399080.64640000003</v>
      </c>
      <c r="H81" s="3">
        <v>116</v>
      </c>
    </row>
    <row r="82" spans="2:8" x14ac:dyDescent="0.25">
      <c r="B82" t="s">
        <v>36</v>
      </c>
      <c r="C82">
        <v>2016</v>
      </c>
      <c r="D82" t="s">
        <v>12</v>
      </c>
      <c r="E82" t="s">
        <v>13</v>
      </c>
      <c r="F82" s="1">
        <v>269275.96220000001</v>
      </c>
      <c r="G82" s="2">
        <v>386209.62109999999</v>
      </c>
      <c r="H82" s="3">
        <v>124</v>
      </c>
    </row>
    <row r="83" spans="2:8" x14ac:dyDescent="0.25">
      <c r="B83" t="s">
        <v>36</v>
      </c>
      <c r="C83">
        <v>2017</v>
      </c>
      <c r="D83" t="s">
        <v>12</v>
      </c>
      <c r="E83" t="s">
        <v>13</v>
      </c>
      <c r="F83" s="1">
        <v>399400.95250000001</v>
      </c>
      <c r="G83" s="2">
        <v>573668.05409999995</v>
      </c>
      <c r="H83" s="3">
        <v>154</v>
      </c>
    </row>
    <row r="84" spans="2:8" x14ac:dyDescent="0.25">
      <c r="B84" t="s">
        <v>36</v>
      </c>
      <c r="C84">
        <v>2018</v>
      </c>
      <c r="D84" t="s">
        <v>12</v>
      </c>
      <c r="E84" t="s">
        <v>13</v>
      </c>
      <c r="F84" s="1">
        <v>433720.53499999997</v>
      </c>
      <c r="G84" s="2">
        <v>518347.16609999997</v>
      </c>
      <c r="H84" s="3">
        <v>147</v>
      </c>
    </row>
    <row r="85" spans="2:8" x14ac:dyDescent="0.25">
      <c r="B85" t="s">
        <v>36</v>
      </c>
      <c r="C85">
        <v>2016</v>
      </c>
      <c r="D85" t="s">
        <v>20</v>
      </c>
      <c r="E85" t="s">
        <v>21</v>
      </c>
      <c r="F85" s="1">
        <v>513.02440000000001</v>
      </c>
      <c r="G85" s="2">
        <v>157077.81090000001</v>
      </c>
      <c r="H85" s="3">
        <v>2</v>
      </c>
    </row>
    <row r="86" spans="2:8" x14ac:dyDescent="0.25">
      <c r="B86" t="s">
        <v>36</v>
      </c>
      <c r="C86">
        <v>2017</v>
      </c>
      <c r="D86" t="s">
        <v>20</v>
      </c>
      <c r="E86" t="s">
        <v>21</v>
      </c>
      <c r="F86" s="1">
        <v>3674.9733000000001</v>
      </c>
      <c r="G86" s="2">
        <v>1125203.3252999999</v>
      </c>
      <c r="H86" s="3">
        <v>18</v>
      </c>
    </row>
    <row r="87" spans="2:8" x14ac:dyDescent="0.25">
      <c r="B87" t="s">
        <v>36</v>
      </c>
      <c r="C87">
        <v>2018</v>
      </c>
      <c r="D87" t="s">
        <v>20</v>
      </c>
      <c r="E87" t="s">
        <v>21</v>
      </c>
      <c r="F87" s="1">
        <v>4217.1932999999999</v>
      </c>
      <c r="G87" s="2">
        <v>1009221.9847</v>
      </c>
      <c r="H87" s="3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26" sqref="D26"/>
    </sheetView>
  </sheetViews>
  <sheetFormatPr defaultRowHeight="15" x14ac:dyDescent="0.25"/>
  <cols>
    <col min="2" max="2" width="14.5703125" customWidth="1"/>
    <col min="3" max="3" width="31" customWidth="1"/>
    <col min="4" max="4" width="31.42578125" customWidth="1"/>
  </cols>
  <sheetData>
    <row r="1" spans="1:4" x14ac:dyDescent="0.25">
      <c r="A1" s="8" t="str">
        <f>HYPERLINK("#'Spis treści'!A4", "Powrót do spisu treści")</f>
        <v>Powrót do spisu treści</v>
      </c>
    </row>
    <row r="3" spans="1:4" x14ac:dyDescent="0.25">
      <c r="B3" t="s">
        <v>37</v>
      </c>
    </row>
    <row r="4" spans="1:4" ht="45" x14ac:dyDescent="0.25">
      <c r="B4" s="7" t="s">
        <v>1</v>
      </c>
      <c r="C4" s="6" t="s">
        <v>38</v>
      </c>
      <c r="D4" s="6" t="s">
        <v>39</v>
      </c>
    </row>
    <row r="5" spans="1:4" x14ac:dyDescent="0.25">
      <c r="B5" t="s">
        <v>19</v>
      </c>
      <c r="C5" s="9">
        <v>6583292.8559999997</v>
      </c>
      <c r="D5" s="9">
        <v>151181185.61944401</v>
      </c>
    </row>
    <row r="6" spans="1:4" x14ac:dyDescent="0.25">
      <c r="B6" t="s">
        <v>15</v>
      </c>
      <c r="C6" s="9">
        <v>314263.05</v>
      </c>
      <c r="D6" s="9">
        <v>36142527.141690999</v>
      </c>
    </row>
    <row r="7" spans="1:4" x14ac:dyDescent="0.25">
      <c r="B7" t="s">
        <v>18</v>
      </c>
      <c r="C7" s="9">
        <v>1417695.345</v>
      </c>
      <c r="D7" s="9">
        <v>65908827.624431998</v>
      </c>
    </row>
    <row r="8" spans="1:4" x14ac:dyDescent="0.25">
      <c r="B8" t="s">
        <v>16</v>
      </c>
      <c r="C8" s="9">
        <v>1084968.0049999999</v>
      </c>
      <c r="D8" s="9">
        <v>79402760.904333994</v>
      </c>
    </row>
    <row r="9" spans="1:4" x14ac:dyDescent="0.25">
      <c r="B9" t="s">
        <v>17</v>
      </c>
      <c r="C9" s="9">
        <v>392097.69</v>
      </c>
      <c r="D9" s="9">
        <v>16148769.145274</v>
      </c>
    </row>
    <row r="10" spans="1:4" x14ac:dyDescent="0.25">
      <c r="B10" t="s">
        <v>22</v>
      </c>
      <c r="C10" s="9">
        <v>5164301.9510000004</v>
      </c>
      <c r="D10" s="9">
        <v>262252659.76586601</v>
      </c>
    </row>
    <row r="11" spans="1:4" x14ac:dyDescent="0.25">
      <c r="B11" t="s">
        <v>40</v>
      </c>
      <c r="C11" s="9">
        <v>2971774.696</v>
      </c>
      <c r="D11" s="9">
        <v>69161186.963806003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5" x14ac:dyDescent="0.25"/>
  <cols>
    <col min="1" max="1" width="61.7109375" customWidth="1"/>
  </cols>
  <sheetData>
    <row r="1" spans="1:1" x14ac:dyDescent="0.25">
      <c r="A1" s="8" t="str">
        <f>HYPERLINK("#'Spis treści'!A5", "Powrót do spisu treści")</f>
        <v>Powrót do spisu treści</v>
      </c>
    </row>
    <row r="3" spans="1:1" x14ac:dyDescent="0.25">
      <c r="A3" t="s">
        <v>41</v>
      </c>
    </row>
    <row r="4" spans="1:1" x14ac:dyDescent="0.25">
      <c r="A4" t="s">
        <v>42</v>
      </c>
    </row>
    <row r="6" spans="1:1" x14ac:dyDescent="0.25">
      <c r="A6" t="s">
        <v>43</v>
      </c>
    </row>
    <row r="7" spans="1:1" x14ac:dyDescent="0.25">
      <c r="A7" t="s">
        <v>44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Jedn. rozliczeniowe i pacj.</vt:lpstr>
      <vt:lpstr>Sumaryczne koszty</vt:lpstr>
      <vt:lpstr>Przypisy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2019-03-26T12:02:24Z</dcterms:created>
  <dcterms:modified xsi:type="dcterms:W3CDTF">2019-09-10T14:05:43Z</dcterms:modified>
</cp:coreProperties>
</file>