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5216B9C6-8265-4D3A-BBC2-C383BF2857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is treści" sheetId="8" r:id="rId1"/>
    <sheet name="metodyka" sheetId="7" r:id="rId2"/>
    <sheet name="powikłania 2019" sheetId="6" r:id="rId3"/>
    <sheet name="powikłania 2020" sheetId="1" r:id="rId4"/>
    <sheet name="powikłania 2021" sheetId="2" r:id="rId5"/>
    <sheet name="jakość sprawozdawstwa" sheetId="3" r:id="rId6"/>
    <sheet name="wykresy" sheetId="10" r:id="rId7"/>
  </sheets>
  <definedNames>
    <definedName name="_xlnm._FilterDatabase" localSheetId="3" hidden="1">'powikłania 2020'!$A$2:$N$250</definedName>
    <definedName name="_xlnm._FilterDatabase" localSheetId="4" hidden="1">'powikłania 2021'!$A$2:$N$253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8" l="1"/>
  <c r="A9" i="10"/>
  <c r="A8" i="10"/>
  <c r="A7" i="10"/>
  <c r="A6" i="10"/>
  <c r="A5" i="10"/>
  <c r="A4" i="10"/>
  <c r="A3" i="10"/>
  <c r="A2" i="10"/>
  <c r="A7" i="8"/>
  <c r="A6" i="8"/>
  <c r="A5" i="8"/>
  <c r="A4" i="8"/>
  <c r="A3" i="8"/>
</calcChain>
</file>

<file path=xl/sharedStrings.xml><?xml version="1.0" encoding="utf-8"?>
<sst xmlns="http://schemas.openxmlformats.org/spreadsheetml/2006/main" count="4261" uniqueCount="775">
  <si>
    <t>WIELKOPOLSKIE</t>
  </si>
  <si>
    <t>WCMREMEDIUM KOMERCJA SPÓŁKA Z OGRANICZONĄ ODPOWIEDZIALNOŚCIĄ</t>
  </si>
  <si>
    <t>Poznań</t>
  </si>
  <si>
    <t>ŁÓDZKIE</t>
  </si>
  <si>
    <t>MEGAMED SP. Z O.O.</t>
  </si>
  <si>
    <t>Bełchatów</t>
  </si>
  <si>
    <t>MAZOWIECKIE</t>
  </si>
  <si>
    <t>SCANMED SPÓŁKA AKCYJNA</t>
  </si>
  <si>
    <t>Warszawa</t>
  </si>
  <si>
    <t>DOLNOŚLĄSKIE</t>
  </si>
  <si>
    <t>NIEPUBLICZNY ZAKŁAD OPIEKI ZDROWOTNEJ "OKO-FORUM"</t>
  </si>
  <si>
    <t>Wrocław-Fabryczna</t>
  </si>
  <si>
    <t>KUJAWSKO-POMORSKIE</t>
  </si>
  <si>
    <t>LECZNICE CITOMED SP. Z O.O. T</t>
  </si>
  <si>
    <t>Toruń</t>
  </si>
  <si>
    <t>NIEPUBLICZNY ZAKŁAD OPIEKI ZDROWOTNEJ NOWY SZPITAL W WĄBRZEŹNIE - NOWY SZPITAL W WĄBRZEŹNIE SP. Z O.O.</t>
  </si>
  <si>
    <t>Wąbrzeźno</t>
  </si>
  <si>
    <t>MAŁOPOLSKIE</t>
  </si>
  <si>
    <t>SPEC MED WOŚ, SIEROŃ - SITARZ SPÓŁKA JAWNA</t>
  </si>
  <si>
    <t>Kraków</t>
  </si>
  <si>
    <t>SAMODZIELNY PUBLICZNY ZAKŁAD OPIEKI ZDROWOTNEJ W RAWIE MAZOWIECKIEJ</t>
  </si>
  <si>
    <t>Rawa Mazowiecka</t>
  </si>
  <si>
    <t>SAMODZIELNY SZPITAL WOJEWÓDZKI IM. MIKOŁAJA KOPERNIKA W PIOTRKOWIE TRYBUNALSKIM</t>
  </si>
  <si>
    <t>Piotrków Trybunalski</t>
  </si>
  <si>
    <t>ALLMEDICA SPÓŁKA Z OGRANICZONĄ ODPOWIEDZIALNOŚCIĄ</t>
  </si>
  <si>
    <t>"SZPITAL MIEJSKI W RABCE ZDROJU" SPÓŁKA Z OGRANICZONĄ ODPOWIEDZIALNOŚCIĄ</t>
  </si>
  <si>
    <t>Rabka-Zdrój</t>
  </si>
  <si>
    <t>NIEPUBLICZNY ZAKŁAD OPIEKI ZDROWOTNEJ EUROMED PORADNIA OKULISTYCZNA</t>
  </si>
  <si>
    <t>Konin</t>
  </si>
  <si>
    <t>WARMIŃSKO-MAZURSKIE</t>
  </si>
  <si>
    <t>POWIATOWY SZPITAL IM.WŁADYSŁAWA BIEGAŃSKIEGO W IŁAWIE</t>
  </si>
  <si>
    <t>Iława</t>
  </si>
  <si>
    <t>ZAKŁAD MEDYCZNY "DIAGMED PLUS" WE WŁOCŁAWKU UTWORZONY PRZEZ ZAKŁAD MEDYCZNY "DIAG MED PLUS" SP. Z O.O.</t>
  </si>
  <si>
    <t>Włocławek</t>
  </si>
  <si>
    <t>MW-MED AMBULATORIUM</t>
  </si>
  <si>
    <t>CENTRUM ZDROWIA TUCHÓW SPÓŁKA Z OGRANICZONĄ ODPOWIEDZIALNOŚCIĄ</t>
  </si>
  <si>
    <t>Tuchów</t>
  </si>
  <si>
    <t>PRZYCHODNIE LEKARSKIE "HIPOKRATES" SP. Z O.O. W TORUNIU</t>
  </si>
  <si>
    <t>OPOLSKIE</t>
  </si>
  <si>
    <t>SZPITAL POWIATOWY IM. PRAŁATA J. GLOWATZKIEGO W STRZELCACH OPOLSKICH</t>
  </si>
  <si>
    <t>Strzelce Opolskie</t>
  </si>
  <si>
    <t>LUBELSKIE</t>
  </si>
  <si>
    <t>WOJEWÓDZKI SZPITAL SPECJALISTYCZNY IM. STEFANA KARDYNAŁA WYSZYŃSKIEGO SAMODZIELNY PUBLICZNY ZAKŁAD OPIEKI ZDROWOTNEJ W LUBLINIE</t>
  </si>
  <si>
    <t>Lublin</t>
  </si>
  <si>
    <t>ZESPÓŁ OPIEKI ZDROWOTNEJ W BRODNICY</t>
  </si>
  <si>
    <t>Brodnica</t>
  </si>
  <si>
    <t>LUBUSKIE</t>
  </si>
  <si>
    <t>NIEPUBLICZNY SPECJALISTYCZNY ZAKŁAD OPIEKI ZDROWOTNEJ "URO-LASER" WOJCIECH ZWIERZYŃSKI I MICHAŁ DROZD LEKARSKA SPÓŁKA PARTNERSKA</t>
  </si>
  <si>
    <t>Sulechów</t>
  </si>
  <si>
    <t>KCM CLINIC SPÓŁKA AKCYJNA</t>
  </si>
  <si>
    <t>Jelenia Góra</t>
  </si>
  <si>
    <t>CENTRUM MEDYCZNE MEDICOS S.A.</t>
  </si>
  <si>
    <t>POMORSKIE</t>
  </si>
  <si>
    <t>NIEPUBLICZNY ZAKŁAD OPIEKI ZDROWOTNEJ "CENTRUM ZDROWIA SALUS"</t>
  </si>
  <si>
    <t>Słupsk</t>
  </si>
  <si>
    <t>CENTRUM SPECJALISTYCZNE BIOMED BOROWSCY SPÓŁKA JAWNA</t>
  </si>
  <si>
    <t>Bolesławiec</t>
  </si>
  <si>
    <t>NZOZ CHIRURGIA JEDNEGO DNIA "OKO-MED" BOŻENA ŚWIĄTEK</t>
  </si>
  <si>
    <t>Krapkowice</t>
  </si>
  <si>
    <t>SPECJALISTYCZNY SZPITAL IM. DRA ALFREDA SOKOŁOWSKIEGO</t>
  </si>
  <si>
    <t>Wałbrzych</t>
  </si>
  <si>
    <t>KLINIKA OKULISTYCZNA VITA-MED SPÓŁKA Z OGRANICZONĄ ODPOWIEDZIALNOŚCIĄ</t>
  </si>
  <si>
    <t>Głogów</t>
  </si>
  <si>
    <t>ZESPÓŁ OPIEKI ZDROWOTNEJ W NYSIE</t>
  </si>
  <si>
    <t>Nysa</t>
  </si>
  <si>
    <t>KALMEDICA SPÓŁKA Z OGRANICZONĄ ODPOWIEDZIALNOŚCIĄ</t>
  </si>
  <si>
    <t>Kalisz</t>
  </si>
  <si>
    <t>HANNA KLAWITTER-RYDZ VISMED</t>
  </si>
  <si>
    <t>Gdańsk</t>
  </si>
  <si>
    <t>KRAPKOWICKIE CENTRUM ZDROWIA SPÓŁKA Z OGRANICZONĄ ODPOWIEDZIALNOŚCIĄ</t>
  </si>
  <si>
    <t>CENTRUM OKULISTYCZNE VISCO SPÓŁKA Z  OGRANICZONĄ ODPOWIEDZIALNOŚCIĄ</t>
  </si>
  <si>
    <t>Bydgoszcz</t>
  </si>
  <si>
    <t>OCULOMEDICA SP. Z O.O.</t>
  </si>
  <si>
    <t>CENTRUM MEDYCZNE IWONA ZYS SP.K.</t>
  </si>
  <si>
    <t>Rakoniewice</t>
  </si>
  <si>
    <t>CENTRUM LECZNICZO-REHABILITACYJNE I MEDYCYNY PRACY ATTIS SPÓŁKA Z OGRANICZONĄ ODPOWIEDZIALNOŚCIĄ</t>
  </si>
  <si>
    <t>BRAND'S ENGINE SPÓŁKA Z OGRANICZONĄ ODPOWIEDZIALNOŚCIĄ SPÓŁKA KOMANDYTOWA</t>
  </si>
  <si>
    <t>Braniewo</t>
  </si>
  <si>
    <t>M-MED</t>
  </si>
  <si>
    <t>Wrocław-Krzyki</t>
  </si>
  <si>
    <t>SZPITAL UNIWERSYTECKI NR 2 IM. DR JANA BIZIELA W BYDGOSZCZY</t>
  </si>
  <si>
    <t>CENTRUM MEDYCZNE ANI-MED MAGDALENA WOŚ - PONCZEK</t>
  </si>
  <si>
    <t>Janów Lubelski</t>
  </si>
  <si>
    <t>MED-POLONIA SPÓŁKA Z OGRANICZONĄ ODPOWIEDZIALNOŚCIĄ</t>
  </si>
  <si>
    <t>PODKARPACKIE</t>
  </si>
  <si>
    <t>RZESZOWSKIE CENTRUM MEDYCZNE JAKUBIEC-BLAJER EWA</t>
  </si>
  <si>
    <t>Rzeszów</t>
  </si>
  <si>
    <t>SZPITAL W PUSZCZYKOWIE IM. PROF. S.T. DĄBROWSKIEGO SPÓŁKA AKCYJNA</t>
  </si>
  <si>
    <t>Puszczykowo</t>
  </si>
  <si>
    <t>OŚRODEK CHIRURGII OKA PROF. ZAGÓRSKIEGO SPÓŁKA Z OGRANICZONĄ ODPOWIEDZIALNOŚCIĄ</t>
  </si>
  <si>
    <t>VITAL MEDIC SP. Z O.O. W UPADŁOŚCI</t>
  </si>
  <si>
    <t>Kluczbork</t>
  </si>
  <si>
    <t>ZESPÓŁ OPIEKI ZDROWOTNEJ W OŁAWIE</t>
  </si>
  <si>
    <t>Oława</t>
  </si>
  <si>
    <t>WROCŁAWSKIE CENTRUM OKULISTYCZNE MARKUSZEWSKI MARKUSZEWSKA SPÓŁKA KOMANDYTOWA</t>
  </si>
  <si>
    <t>Wrocław-Psie Pole</t>
  </si>
  <si>
    <t>WIELKOPOLSKIE CENTRA  MEDYCZNE REMEDIUM</t>
  </si>
  <si>
    <t>SZPITAL SPECJALISTYCZNY MATOPAT SPÓŁKA Z OGRANICZONĄ ODPOWIEDZIALNOŚCIĄ</t>
  </si>
  <si>
    <t>WOJEWÓDZKI SZPITAL ZESPOLONY IM. L. RYDYGIERA W TORUNIU</t>
  </si>
  <si>
    <t>UNIWERSYTECKI SZPITAL KLINICZNY IM. JANA MIKULICZA-RADECKIEGO WE WROCŁAWIU</t>
  </si>
  <si>
    <t>Wrocław</t>
  </si>
  <si>
    <t>"CONTACT- MED" SP. Z O.O.</t>
  </si>
  <si>
    <t>Łódź</t>
  </si>
  <si>
    <t>SPECJALISTYCZNE CENTRUM MEDYCZNE  IM. ŚW. JANA PAWŁA II SPÓŁKA AKCYJNA</t>
  </si>
  <si>
    <t>Polanica-Zdrój</t>
  </si>
  <si>
    <t>CENTRUM MEDYCZNE "KARDIOTEL"</t>
  </si>
  <si>
    <t>Sopot</t>
  </si>
  <si>
    <t>NIEPUBLICZNY ZAKŁAD OPIEKI ZDROWOTNEJ SZPITAL POWIATOWY W DZIERŻONIOWIE SP. Z O.O.</t>
  </si>
  <si>
    <t>Dzierżoniów</t>
  </si>
  <si>
    <t>SAMODZIELNY PUBLICZNY WOJEWÓDZKI SZPITAL SPECJALISTYCZNY W CHEŁMIE</t>
  </si>
  <si>
    <t>Chełm</t>
  </si>
  <si>
    <t>1 WOJSKOWY SZPITAL KLINICZNY  Z POLIKLINIKĄ SAMODZIELNY PUBLICZNY ZAKŁAD OPIEKI ZDROWOTNEJ W LUBLINIE</t>
  </si>
  <si>
    <t>SZPITAL MIEJSKI ŚW. JANA PAWŁA II W ELBLĄGU</t>
  </si>
  <si>
    <t>Elbląg</t>
  </si>
  <si>
    <t>"PULS" SPÓŁKA Z OGRANICZONĄ ODPOWIEDZIALNOŚCIĄ</t>
  </si>
  <si>
    <t>Zamość</t>
  </si>
  <si>
    <t>UNIWERSYTECKI SZPITAL KLINICZNY W OPOLU</t>
  </si>
  <si>
    <t>Opole</t>
  </si>
  <si>
    <t>ŚLĄSKIE</t>
  </si>
  <si>
    <t>"PRIMUS" SPÓŁKA Z OGRANICZONĄ ODPOWIEDZIALNOŚCIĄ</t>
  </si>
  <si>
    <t>Siewierz</t>
  </si>
  <si>
    <t>SZPITAL ŚW. JANA</t>
  </si>
  <si>
    <t>Starogard Gdański</t>
  </si>
  <si>
    <t>SAMODZIELNY PUBLICZNY ZAKŁAD OPIEKI ZDROWOTNEJ IMIENIA DOKTORA KAZIMIERZA HOŁOGI</t>
  </si>
  <si>
    <t>Nowy Tomyśl</t>
  </si>
  <si>
    <t>SZPITAL SPECJALISTYCZNY IM. STEFANA ŻEROMSKIEGO SAMODZIELNY PUBLICZNY ZAKŁAD OPIEKI ZDROWOTNEJ W KRAKOWIE</t>
  </si>
  <si>
    <t>PIOTR KLEINA-SCHMIDT</t>
  </si>
  <si>
    <t>OSTEODEX CENTRUM MEDYCZNE SPÓŁKA Z OGRANICZONĄ ODPOWIEDZIALNOŚCIĄ</t>
  </si>
  <si>
    <t>Nowy Sącz</t>
  </si>
  <si>
    <t>M-MED GRUPA MEDYCZNA SPÓŁKA Z OGRANICZONĄ ODPOWIEDZIALNOŚCIĄ</t>
  </si>
  <si>
    <t>4 WOJSKOWY SZPITAL KLINICZNY Z POLIKLINIKĄ SAMODZIELNY PUBLICZNY ZAKŁAD OPIEKI ZDROWOTNEJ WE WROCŁAWIU</t>
  </si>
  <si>
    <t>WOJEWÓDZKI SZPITAL ZESPOLONY W ELBLĄGU</t>
  </si>
  <si>
    <t>CENTRUM MEDYCZNE "SANITAS" SPÓŁKA Z OGRANICZONĄ ODPOWIEDZIALNOŚCIĄ</t>
  </si>
  <si>
    <t>EUROMED SPÓŁKA Z OGRANICZONĄ ODPOWIEDZIALNOŚCIĄ</t>
  </si>
  <si>
    <t>Tarnów</t>
  </si>
  <si>
    <t>UNIWERSYTECKIE CENTRUM KLINICZNE</t>
  </si>
  <si>
    <t>NIEPUBLICZNY ZAKŁAD OPIEKI ZDROWOTNEJ "ALFA" SPÓŁKI Z O.O. "TRES-MED"</t>
  </si>
  <si>
    <t>Sieradz</t>
  </si>
  <si>
    <t>ŚWIĘTOKRZYSKIE</t>
  </si>
  <si>
    <t>MEDILENS SP. Z O.O.</t>
  </si>
  <si>
    <t>Kielce</t>
  </si>
  <si>
    <t>SWISSMED CENTRUM ZDROWIA SPÓŁKA AKCYJNA</t>
  </si>
  <si>
    <t>SZPITAL ŚW. LEONA SP. Z O.O.</t>
  </si>
  <si>
    <t>Opatów</t>
  </si>
  <si>
    <t>CENTRUM OKULISTYKI OKO-MED SPÓŁKA Z O.O.</t>
  </si>
  <si>
    <t>INSTYTUT ZDROWIA MEDICALL SPÓŁKA Z OGRANICZONĄ ODPOWIEDZIALNOŚCIĄ SPÓŁKA KOMANDYTOWA</t>
  </si>
  <si>
    <t>WOJEWÓDZKI SZPITAL WIELOSPECJALISTYCZNY IM. DR. JANA JONSTONA W LESZNIE</t>
  </si>
  <si>
    <t>Leszno</t>
  </si>
  <si>
    <t>ZESPÓŁ LEKARZY SPECJALISTÓW MEDICA GAŁCZYŃSKI I WSPÓLNICY SPÓŁKA KOMANDYTOWA</t>
  </si>
  <si>
    <t>Siedlce</t>
  </si>
  <si>
    <t>SAMODZIELNY PUBLICZNY ZESPÓŁ OPIEKI ZDROWOTNEJ NR 1 W RZESZOWIE</t>
  </si>
  <si>
    <t>DELAVI SPÓŁKA Z OGRANICZONĄ ODPOWIEDZIALNOŚCIĄ</t>
  </si>
  <si>
    <t>7 SZPITAL MARYNARKI WOJENNEJ Z PRZYCHODNIĄ SPZOZ IMIENIA KONTRADMIRAŁA PROFESORA WIESŁAWA ŁASIŃSKIEGO W GDAŃSKU</t>
  </si>
  <si>
    <t>MIĘDZYLESKI SZPITAL SPECJALISTYCZNY W WARSZAWIE</t>
  </si>
  <si>
    <t>OŚRODEK CHIRURGII OKA PROF. ZAGÓRSKIEGO W NOWYM SĄCZU SPÓŁKA Z OGRANICZONĄ ODPOWIEDZIALNOŚCIĄ</t>
  </si>
  <si>
    <t>NIEPUBLICZNY ZAKŁAD OPIEKI ZDROWOTNEJ "OPTICA" BEATA DOBRZAŃSKA-NAJDYHOR, BEATA MATULSKA SPÓŁKA JAWNA</t>
  </si>
  <si>
    <t>Tomaszów Mazowiecki</t>
  </si>
  <si>
    <t>SPECJALISTYCZNE GABINETY LEKARSKIE ALL-MED MARCIN OGÓREK</t>
  </si>
  <si>
    <t>TWOJE ZDROWIE SPÓŁKA AKCYJNA</t>
  </si>
  <si>
    <t>Katowice</t>
  </si>
  <si>
    <t>ALDEMED CENTRUM MEDYCZNE SPÓŁKA Z O.O.</t>
  </si>
  <si>
    <t>Zielona Góra</t>
  </si>
  <si>
    <t>SAMODZIELNY PUBLICZNY ZAKŁAD OPIEKI ZDROWOTNEJ ZESPÓŁ SZPITALI MIEJSKICH W CHORZOWIE</t>
  </si>
  <si>
    <t>Chorzów</t>
  </si>
  <si>
    <t>WIELOSPECJALISTYCZNY SZPITAL POWIATOWY SPÓŁKA AKCYJNA</t>
  </si>
  <si>
    <t>Tarnowskie Góry</t>
  </si>
  <si>
    <t>SAMODZIELNY PUBLICZNY ZAKŁAD OPIEKI ZDROWOTNEJ W PUŁAWACH</t>
  </si>
  <si>
    <t>Puławy</t>
  </si>
  <si>
    <t>WOJEWÓDZKI SZPITAL IM. ŚW.OJCA PIO W PRZEMYŚLU</t>
  </si>
  <si>
    <t>Przemyśl</t>
  </si>
  <si>
    <t>NADMORSKIE CENTRUM MEDYCZNE SPÓŁKA Z OGRANICZONĄ ODPOWIEDZIALNOŚCIĄ</t>
  </si>
  <si>
    <t>NIEPUBLICZNY ZAKŁAD OPIEKI ZDROWOTNEJ ŁUŻYCKIE CENTRUM MEDYCZNE W LUBANIU SPÓŁKA Z OGRANICZONĄ ODPOWIEDZIALNOŚCIĄ</t>
  </si>
  <si>
    <t>Lubań</t>
  </si>
  <si>
    <t>COPERNICUS PODMIOT LECZNICZY SPÓŁKA Z OGRANICZONĄ ODPOWIEDZIALNOŚCIĄ</t>
  </si>
  <si>
    <t>WOJEWÓDZKI SZPITAL SPECJALISTYCZNY WE WROCŁAWIU</t>
  </si>
  <si>
    <t>SAMODZIELNY PUBLICZNY ZAKŁAD OPIEKI ZDROWOTNEJ MINISTERSTWA SPRAW WEWNĘTRZNYCH I ADMINISTRACJI W ŁODZI</t>
  </si>
  <si>
    <t>Łódź-Bałuty</t>
  </si>
  <si>
    <t>ZESPÓŁ OPIEKI ZDROWOTNEJ W PIŃCZOWIE</t>
  </si>
  <si>
    <t>Pińczów</t>
  </si>
  <si>
    <t>SZPITAL REJONOWY IM. DR. JÓZEFA ROSTKA W RACIBORZU</t>
  </si>
  <si>
    <t>Racibórz</t>
  </si>
  <si>
    <t>WOJEWÓDZKI SZPITAL SPECJALISTYCZNY  W OLSZTYNIE</t>
  </si>
  <si>
    <t>Olsztyn</t>
  </si>
  <si>
    <t>SAMODZIELNY PUBLICZNY KLINICZNY SZPITAL OKULISTYCZNY W WARSZAWIE</t>
  </si>
  <si>
    <t>"UZDROWISKO BUSKO-ZDRÓJ" SPÓŁKA AKCYJNA</t>
  </si>
  <si>
    <t>Busko-Zdrój</t>
  </si>
  <si>
    <t>SZPITAL POWIATOWY W ZAWIERCIU</t>
  </si>
  <si>
    <t>Zawiercie</t>
  </si>
  <si>
    <t>SZPITAL POWIATOWY W LIMANOWEJ IMIENIA MIŁOSIERDZIA BOŻEGO</t>
  </si>
  <si>
    <t>Limanowa</t>
  </si>
  <si>
    <t>ZACHODNIOPOMORSKIE</t>
  </si>
  <si>
    <t>SAMODZIELNY PUBLICZNY WOJEWÓDZKI SZPITAL ZESPOLONY W SZCZECINIE</t>
  </si>
  <si>
    <t>Szczecin</t>
  </si>
  <si>
    <t>ZAGŁĘBIOWSKI SZPITAL KLINICZNY</t>
  </si>
  <si>
    <t>Czeladź</t>
  </si>
  <si>
    <t>MW-MED SPÓŁKA Z OGRANICZONĄ ODPOWIEDZIALNOŚCIĄ</t>
  </si>
  <si>
    <t>KLINICA 2000 K. MRÓZ SPÓŁKA JAWNA</t>
  </si>
  <si>
    <t>WROCŁAWSKIE EYE - LASER CENTER SPÓŁKA Z OGRANICZONĄ ODPOWIEDZIALNOŚCIĄ</t>
  </si>
  <si>
    <t>Wrocław-Stare Miasto</t>
  </si>
  <si>
    <t>PODLASKIE</t>
  </si>
  <si>
    <t>OŚRODEK OKULISTYCZNY "TĘCZÓWKA" IWONA WITECKA-NALEWAJEK</t>
  </si>
  <si>
    <t>Białystok</t>
  </si>
  <si>
    <t>SZPITAL MIEJSKI NR 4 W GLIWICACH SPÓŁKA Z OGRANICZONĄ ODPOWIEDZIALNOŚCIĄ</t>
  </si>
  <si>
    <t>Gliwice</t>
  </si>
  <si>
    <t>MEDEOR</t>
  </si>
  <si>
    <t>WOJEWÓDZKI SZPITAL ZESPOLONY W PŁOCKU</t>
  </si>
  <si>
    <t>Płock</t>
  </si>
  <si>
    <t>POMORSKI OŚRODEK DIAGNOSTYKI MEDYCZNEJ "PODIMED" SP. Z O.O.</t>
  </si>
  <si>
    <t>Szczecinek</t>
  </si>
  <si>
    <t>WOJSKOWY INSTYTUT MEDYCYNY LOTNICZEJ</t>
  </si>
  <si>
    <t>WOJEWÓDZKI SZPITAL IM. ZOFII Z ZAMOYSKICH TARNOWSKIEJ W TARNOBRZEGU</t>
  </si>
  <si>
    <t>Tarnobrzeg</t>
  </si>
  <si>
    <t>SZPITAL SPECJALISTYCZNY W PILE IM. STANISŁAWA STASZICA</t>
  </si>
  <si>
    <t>Piła</t>
  </si>
  <si>
    <t>OPTEGRA POLSKA SP. Z O.O.</t>
  </si>
  <si>
    <t>NIEPUBLICZNY ZAKŁAD OPIEKI ZDROWOTNEJ SZPITAL JEDNODNIOWY "IBIS"</t>
  </si>
  <si>
    <t>AMIKA KONSORCJUM MEDYCZNE SPÓŁKA Z O.O. PRZYCHODNIA SPECJALISTYCZNA</t>
  </si>
  <si>
    <t>Września</t>
  </si>
  <si>
    <t>WOJEWÓDZKI SZPITAL SPECJALISTYCZNY NR 2 W JASTRZĘBIU ZDROJU</t>
  </si>
  <si>
    <t>Jastrzębie-Zdrój</t>
  </si>
  <si>
    <t>OKRĘGOWY SZPITAL KOLEJOWY W KATOWICACH SPZOZ</t>
  </si>
  <si>
    <t>NIEPUBLICZNY ZAKŁAD OPIEKI ZDROWOTNEJ CALISIA</t>
  </si>
  <si>
    <t>ZESPÓŁ ZAKŁADÓW OPIEKI ZDROWOTNEJ W CIESZYNIE</t>
  </si>
  <si>
    <t>Cieszyn</t>
  </si>
  <si>
    <t>SZPITAL SPECJALISTYCZNY IM.J.K.ŁUKOWICZA W CHOJNICACH</t>
  </si>
  <si>
    <t>Chojnice</t>
  </si>
  <si>
    <t>NIEPUBLICZNY ZAKŁAD OPIEKI ZDROWOTNEJ LESZCZYŃSKIE CENTRUM MEDYCZNE "VENTRICULUS" SPÓŁKA Z O.O.</t>
  </si>
  <si>
    <t>WOJDA BOGUSŁAW NZOZ PORADNIE SPECJALISTYCZNE</t>
  </si>
  <si>
    <t>Szczebrzeszyn</t>
  </si>
  <si>
    <t>KLINIKA OKULISTYCZNA "JASNE BŁONIA" SP. Z O.O.</t>
  </si>
  <si>
    <t>NIEPUBLICZNY ZAKŁAD OPIEKI ZDROWOTNEJ "PRZYCHODNIA DĄBROWA -DĄBRÓWKA"</t>
  </si>
  <si>
    <t>Gdynia</t>
  </si>
  <si>
    <t>WOJEWÓDZKI SZPITAL ZESPOLONY IM. DR. ROMANA OSTRZYCKIEGO W KONINIE</t>
  </si>
  <si>
    <t>NIEPUBLICZNY ZAKŁAD OPIEKI ZDROWOTNEJ SPECJALISTYCZNA PORADNIA LEKARSKA DR N. MED. ADRIAN WOJCIECH PRZYSTUPA</t>
  </si>
  <si>
    <t>Bielsk Podlaski</t>
  </si>
  <si>
    <t>OKULUS SPÓŁKA Z OGRANICZONĄ ODPOWIEDZIALNOSCIĄ</t>
  </si>
  <si>
    <t>RCMED JAKUBIEC-BLAJER</t>
  </si>
  <si>
    <t>NIEPUBLICZNY ZAKŁAD OPIEKI ZDROWOTNEJ NR 1 KATARZYNA SZALEWSKA</t>
  </si>
  <si>
    <t>Rumia</t>
  </si>
  <si>
    <t>UNIWERSYTECKIE CENTRUM KLINICZNE WARSZAWSKIEGO UNIWERSYTETU MEDYCZNEGO</t>
  </si>
  <si>
    <t>SZPITAL MIEJSKI W RUDZIE ŚLĄSKIEJ SPÓŁKA Z OGRANICZONĄ ODPOWIEDZIALNOŚCIĄ</t>
  </si>
  <si>
    <t>Ruda Śląska</t>
  </si>
  <si>
    <t>SPECJALISTYCZNE CENTRUM MEDYCZNE "UROLOG" BROMBER, HALIŃSKA SPÓŁKA JAWNA</t>
  </si>
  <si>
    <t>LUX MED SPÓŁKA Z OGRANICZONĄ ODPOWIEDZIALNOŚCIĄ</t>
  </si>
  <si>
    <t>Warszawa - Mokotów</t>
  </si>
  <si>
    <t>SAMODZIELNY PUBLICZNY SZPITAL KLINICZNY IM. PROF. WITOLDA ORŁOWSKIEGO CENTRUM MEDYCZNEGO KSZTAŁCENIA PODYPLOMOWEGO W WARSZAWIE</t>
  </si>
  <si>
    <t>SZPITAL WOJEWÓDZKI IM. PRYMASA KARDYNAŁA STEFANA WYSZYŃSKIEGO W SIERADZU</t>
  </si>
  <si>
    <t>SAMODZIELNY PUBLICZNY ZAKŁAD OPIEKI ZDROWOTNEJ UNIWERSYTECKI SZPITAL KLINICZNY NR 1 IM. NORBERTA BARLICKIEGO UNIWERSYTETU MEDYCZ</t>
  </si>
  <si>
    <t>WOJEWÓDZKI SZPITAL SPECJALISTYCZNY WE WŁOCŁAWKU</t>
  </si>
  <si>
    <t>"OKO-TEST" DOROŻYŃSKI SPÓŁKA JAWNA</t>
  </si>
  <si>
    <t>Olkusz</t>
  </si>
  <si>
    <t>WOJEWÓDZKI SZPITAL SPECJALISTYCZNY NR 5 IM. ŚW. BARBARY W SOSNOWCU</t>
  </si>
  <si>
    <t>Sosnowiec</t>
  </si>
  <si>
    <t>MAZOWIECKI SZPITAL SPECJALISTYCZNY SPÓŁKA Z OGRANICZONĄ ODPOWIEDZIALNOŚCIĄ</t>
  </si>
  <si>
    <t>Radom</t>
  </si>
  <si>
    <t>VISUS II - SPÓŁKA Z OGRANICZONĄ ODPOWIEDZIALNOŚCIĄ</t>
  </si>
  <si>
    <t>Starachowice</t>
  </si>
  <si>
    <t>SAMODZIELNY PUBLICZNY ZESPÓŁ ZAKŁADÓW OPIEKI ZDROWOTNEJ POWIATOWY SZPITAL SPECJALISTYCZNY W STALOWEJ WOLI</t>
  </si>
  <si>
    <t>Stalowa Wola</t>
  </si>
  <si>
    <t>POLIKLINIKA CHIRURGII PLASTYCZNEJ I OKULISTYKI NZOZ</t>
  </si>
  <si>
    <t>Rokietnica</t>
  </si>
  <si>
    <t>SZPITAL SPECJALISTYCZNY IM. EDMUNDA BIERNACKIEGO W MIELCU</t>
  </si>
  <si>
    <t>Mielec</t>
  </si>
  <si>
    <t>UNIWERSYTECKI SZPITAL KLINICZNY NR 1 W LUBLINIE</t>
  </si>
  <si>
    <t>WIELOSPECJALISTYCZNY SZPITAL MIEJSKI IM.JÓZEFA STRUSIA Z ZAKŁADEM OPIEKUŃCZO-LECZNICZYM. SAMODZIELNY PUBLICZNY ZAKŁAD OPIEKI ZDROWOTNEJ Z SIEDZIBĄ W POZNANIU PRZY UL. SZWAJCARSKIEJ 3</t>
  </si>
  <si>
    <t>Poznań-Nowe Miasto</t>
  </si>
  <si>
    <t>"NEFROLUX" WOJCIECH KAMIŃSKI, MACIEJ KAMIŃSKI SPÓŁKA Z OGRANICZONĄ ODPOWIEDZIALNOŚCIĄ</t>
  </si>
  <si>
    <t>Siemianowice Śląskie</t>
  </si>
  <si>
    <t>ZESPÓŁ OPIEKI ZDROWOTNEJ W KOŃSKICH</t>
  </si>
  <si>
    <t>Końskie</t>
  </si>
  <si>
    <t>SAMODZIELNY PUBLICZNY ZAKŁAD OPIEKI ZDROWOTNEJ WARSZAWA-URSYNÓW</t>
  </si>
  <si>
    <t>SP ZOZ UNIWERSYTECKI SZPITAL KLINICZNY NR 2 UNIWERSYTETU MEDYCZNEGO  W ŁODZI</t>
  </si>
  <si>
    <t>SAMODZIELNY PUBLICZNY ZESPÓŁ OPIEKI ZDROWOTNEJ WE WŁODAWIE</t>
  </si>
  <si>
    <t>Włodawa</t>
  </si>
  <si>
    <t>WOJEWÓDZKI SZPITAL SPECJALISTYCZNY IM. JANUSZA KORCZAKA W SŁUPSKU SPÓŁKA Z OGRANICZONĄ ODPOWIEDZIALNOŚCIĄ</t>
  </si>
  <si>
    <t>CENTRUM MEDYCZNE "JULIANÓW"</t>
  </si>
  <si>
    <t>MED-ALKO SPÓŁKA  Z OGRANICZONĄ ODPOWIEDZIALNOŚCIĄ</t>
  </si>
  <si>
    <t>SZPITAL UNIWERSYTECKI NR 1 IM. DR. ANTONIEGO JURASZA W BYDGOSZCZY</t>
  </si>
  <si>
    <t>WOJEWÓDZKI SZPITAL SPECJALISTYCZNY W LEGNICY</t>
  </si>
  <si>
    <t>Legnica</t>
  </si>
  <si>
    <t>SZPITAL EUROMEDIC SPÓŁKA AKCYJNA</t>
  </si>
  <si>
    <t>WOJEWÓDZKI SZPITAL ZESPOLONY W KIELCACH</t>
  </si>
  <si>
    <t>SZPITALE POMORSKIE SPÓŁKA Z OGRANICZONĄ ODPOWIEDZIALNOŚCIĄ</t>
  </si>
  <si>
    <t>SAMODZIELNY PUBLICZNY ZAKŁAD OPIEKI ZDROWOTNEJ MINISTERSTWA SPRAW WEWNĘTRZNYCH I ADMINISTRACJI W KRAKOWIE</t>
  </si>
  <si>
    <t>CHIRURGIA POZNAŃSKA</t>
  </si>
  <si>
    <t>ZESPÓŁ OPIEKI ZDROWOTNEJ W DĘBICY</t>
  </si>
  <si>
    <t>Dębica</t>
  </si>
  <si>
    <t>SZPITAL WOJEWÓDZKI W BIELSKU-BIAŁEJ</t>
  </si>
  <si>
    <t>Bielsko-Biała</t>
  </si>
  <si>
    <t>UNIWERSYTECKI SZPITAL KLINICZNY W BIAŁYMSTOKU</t>
  </si>
  <si>
    <t>SZPITAL KLINICZNY PRZEMIENIENIA PAŃSKIEGO UNIWERSYTETU MEDYCZNEGO IM. KAROLA MARCINKOWSKIEGO W POZNANIU</t>
  </si>
  <si>
    <t>Poznań-Stare Miasto</t>
  </si>
  <si>
    <t>LUMOS MAGDALENA GIERADA I PRZEMYSŁAW GIERADA SPÓŁKA JAWNA</t>
  </si>
  <si>
    <t>SAMODZIELNY PUBLICZNY WIELOSPECJALISTYCZNY ZAKŁAD OPIEKI ZDROWOTNEJ W STARGARDZIE</t>
  </si>
  <si>
    <t>Stargard</t>
  </si>
  <si>
    <t>NZOZ "VISUS" OŚRODEK OKULISTYKI KLINICZNEJ JERZY MICHNOWSKI</t>
  </si>
  <si>
    <t>NIEPUBLICZNY ZAKŁAD OPIEKI ZDROWOTNEJ "GOMED" SP. Z O.O.</t>
  </si>
  <si>
    <t>Lubaczów</t>
  </si>
  <si>
    <t>SP ZOZ WOJEWÓDZKI SZPITAL ZESPOLONY IM. J. ŚNIADECKIEGO</t>
  </si>
  <si>
    <t>SZPITAL SPECJALISTYCZNY IM. LUDWIKA RYDYGIERA W KRAKOWIE SPÓŁKA Z OGRANICZONĄ ODPOWIEDZIALNOŚCIĄ</t>
  </si>
  <si>
    <t>WOJEWÓDZKI SZPITAL SPECJALISTYCZNY IM. MARII SKŁODOWSKIEJ - CURIE W ZGIERZU</t>
  </si>
  <si>
    <t>Zgierz</t>
  </si>
  <si>
    <t>REGIONALNY SZPITAL SPECJALISTYCZNY IM. DR  WŁADYSŁAWA BIEGAŃSKIEGO W GRUDZIĄDZU</t>
  </si>
  <si>
    <t>Grudziądz</t>
  </si>
  <si>
    <t>CENTRUM MEDYCZNE ENEL-MED SPÓŁKA AKCYJNA</t>
  </si>
  <si>
    <t>1 WOJSKOWY SZPITAL KLINICZNY Z POLIKLINIKĄ SPZOZ W LUBLINIE</t>
  </si>
  <si>
    <t>SZPITAL WIELOSPECJALISTYCZNY IM. DR. LUDWIKA BŁAŻKA W INOWROCŁAWIU</t>
  </si>
  <si>
    <t>Inowrocław</t>
  </si>
  <si>
    <t>CENTRUM MEDYCZNE MAVIT SPÓŁKA Z O.O.</t>
  </si>
  <si>
    <t>BONIFRATERSKIE CENTRUM MEDYCZNE SPÓŁKA Z OGRANICZONĄ ODPOWIEDZIALNOŚCIĄ</t>
  </si>
  <si>
    <t>WIELOSPECJALISTYCZNY SZPITAL MIEJSKI IM. DR E. WARMIŃSKIEGO SPZOZ W BYDGOSZCZY</t>
  </si>
  <si>
    <t>CENTRUM MEDYCZNE KSIĘŻY MŁYN</t>
  </si>
  <si>
    <t>NIEPUBLICZNY ZAKŁAD OPIEKI ZDROWOTNEJ CENTRUM LEKARSKIE "ALFA" SPÓŁKA JAWNA RYSZARD SĘDZIAK I WSPÓLNICY</t>
  </si>
  <si>
    <t>NOWOCZESNE CENTRUM MEDYCZNE OKOKLINIK SPÓŁKA Z OGRANICZONĄ ODPOWIEDZIALNOŚCIĄ SPÓŁKA JAWNA</t>
  </si>
  <si>
    <t>NIEPUBLICZNY ZAKŁAD OPIEKI ZDROWOTNEJ SPECJALISTYCZNE CENTRUM MEDYCZNE VIGOR MED</t>
  </si>
  <si>
    <t>WIELOSPECJALISTYCZNY SZPITAL WOJEWÓDZKI W GORZOWIE WIELKOPOLSKIM SP. Z O.O.</t>
  </si>
  <si>
    <t>Gorzów Wielkopolski</t>
  </si>
  <si>
    <t>NIEPUBLICZNY SPECJALISTYCZNY ZAKŁAD OPIEKI ZDROWOTNEJ LASER-LENS</t>
  </si>
  <si>
    <t>OŚRODEK CHIRURGII OKA PROF. Z. ZAGÓRSKIEGO SPÓŁKA Z O.O.</t>
  </si>
  <si>
    <t>Nałęczów</t>
  </si>
  <si>
    <t>SAMODZIELNY PUBLICZNY ZAKŁAD OPIEKI ZDROWOTNEJ SZPITAL SPECJALISTYCZNY NR 1 W BYTOMIU</t>
  </si>
  <si>
    <t>Bytom</t>
  </si>
  <si>
    <t>UNIWERSYTECKIE CENTRUM KLINICZNE IM. PROF. K. GIBIŃSKIEGO ŚLĄSKIEGO UNIWERSYTETU MEDYCZNEGO W KATOWICACH</t>
  </si>
  <si>
    <t>NIEPUBLICZNY ZAKŁAD OPIEKI ZDROWOTNEJ - CHIRURGIA JEDNEGO DNIA "OKO-MED" BOŻENA ŚWIĄTEK</t>
  </si>
  <si>
    <t>Myślenice</t>
  </si>
  <si>
    <t>SZPITAL MATKI BOŻEJ NIEUSTAJĄCEJ POMOCY W WOŁOMINIE</t>
  </si>
  <si>
    <t>Wołomin</t>
  </si>
  <si>
    <t>NOWOCZESNE CENTRUM MEDYCZNE OKOKLINIK SPÓŁKA Z OGRANICZONA ODPOWIEDZIALNOŚCIĄ SPÓŁKA JAWNA</t>
  </si>
  <si>
    <t>SZPITAL WOJEWÓDZKI IM. JANA PAWŁA II W BEŁCHATOWIE</t>
  </si>
  <si>
    <t>SZPITAL WOJEWÓDZKI IM. MIKOŁAJA KOPERNIKA W KOSZALINIE</t>
  </si>
  <si>
    <t>Koszalin</t>
  </si>
  <si>
    <t>ZESPÓŁ ZAKŁADÓW OPIEKI ZDROWOTNEJ OSTRÓW WIELKOPOLSKI</t>
  </si>
  <si>
    <t>Ostrów Wielkopolski</t>
  </si>
  <si>
    <t>SZPITAL WIELOSPECJALISTYCZNY W GLIWICACH</t>
  </si>
  <si>
    <t>SZPITAL WOJEWÓDZKI IM. DR. LUDWIKA RYDYGIERA W SUWAŁKACH</t>
  </si>
  <si>
    <t>Suwałki</t>
  </si>
  <si>
    <t>SZPITAL UNIWERSYTECKI  IMIENIA KAROLA MARCINKOWSKIEGO W ZIELONEJ GÓRZE SPÓŁKA Z OGRANICZONĄ ODPOWIEDZIALNOŚCIĄ</t>
  </si>
  <si>
    <t>SAMODZIELNY PUBLICZNY ZESPÓŁ OPIEKI ZDROWOTNEJ W KRASNYMSTAWIE</t>
  </si>
  <si>
    <t>Krasnystaw</t>
  </si>
  <si>
    <t>SZPITAL WOJEWÓDZKI W POZNANIU</t>
  </si>
  <si>
    <t>Poznań-Jeżyce</t>
  </si>
  <si>
    <t>TOMASZOWSKIE CENTRUM ZDROWIA</t>
  </si>
  <si>
    <t>CENTRUM MEDYCZNE MAVIT</t>
  </si>
  <si>
    <t>OKULISTYKA S.C  MIROSŁAWA DUDZIK-SZALEWSKA, PIOTR SZALEWSKI</t>
  </si>
  <si>
    <t>WOJEWÓDZKI SZPITAL SPECJALISTYCZNY W BIAŁEJ PODLASKIEJ</t>
  </si>
  <si>
    <t>Biała Podlaska</t>
  </si>
  <si>
    <t>OŚRODEK MIKROCHIRURGII I TERAPII OKULISTYCZNEJ "OKO.M" JAROSŁAW MIŚKIEWICZ</t>
  </si>
  <si>
    <t>SAMODZIELNY PUBLICZNY ZESPÓŁ ZAKŁADÓW OPIEKI ZDROWOTNEJ W GRYFICACH</t>
  </si>
  <si>
    <t>Gryfice</t>
  </si>
  <si>
    <t>CENTRUM DIAGNOSTYCZNO - LECZNICZE "BARSKA" SP. Z O.O.</t>
  </si>
  <si>
    <t>VISUM CLINIC SPÓŁKA Z O.O. NIEPUBLICZNY ZAKŁAD OPIEKI ZDROWOTNEJ</t>
  </si>
  <si>
    <t>"SENSOR CLINIQ" SPÓŁKA Z OGRANICZONĄ ODPOWIEDZIALNOŚCIĄ I WSPÓLNICY SPÓŁKA KOMANDYTOWA</t>
  </si>
  <si>
    <t>MEGREZ SPÓŁKA Z OGRANICZONĄ ODPOWIEDZIALNOŚCIĄ</t>
  </si>
  <si>
    <t>Tychy</t>
  </si>
  <si>
    <t>MIEJSKI SZPITAL ZESPOLONY W OLSZTYNIE</t>
  </si>
  <si>
    <t>SAMODZIELNY PUBLICZNY SZPITAL WOJEWÓDZKI IM. PAPIEŻA JANA PAWŁA II W ZAMOŚCIU</t>
  </si>
  <si>
    <t>SAMODZIELNY PUBLICZNY ZAKŁAD OPIEKI ZDROWOTNEJ WOJEWÓDZKI SZPITAL SPECJALISTYCZNY NR 3 W RYBNIKU</t>
  </si>
  <si>
    <t>Rybnik</t>
  </si>
  <si>
    <t>SALVE SPÓŁKA Z OGRANICZONĄ ODPOWIEDZIALNOŚCIĄ SPÓŁKA KOMANDYTOWA</t>
  </si>
  <si>
    <t>SAMODZIELNY PUBLICZNY ZESPÓŁ OPIEKI ZDROWOTNEJ W ŚWIDNICY</t>
  </si>
  <si>
    <t>Świdnica</t>
  </si>
  <si>
    <t>SZPITAL WOJEWÓDZKI IM.KARDYNAŁA STEFANA WYSZYŃSKIEGO</t>
  </si>
  <si>
    <t>Łomża</t>
  </si>
  <si>
    <t>NOWY SZPITAL W KOSTRZYNIE NAD ODRĄ SPÓŁKA Z OGRANICZONĄ ODPOWIEDZIALNOŚCIĄ</t>
  </si>
  <si>
    <t>Kostrzyn Nad Odrą</t>
  </si>
  <si>
    <t>GABI-BIS IWONA SZYMANIAK-ROKITA, SŁAWOMIR ROKITA S.C.</t>
  </si>
  <si>
    <t>UNIWERSYTECKI SZPITAL KLINICZNY W POZNANIU</t>
  </si>
  <si>
    <t>Poznań-Grunwald</t>
  </si>
  <si>
    <t>SAMODZIELNY PUBLICZNY ZAKŁAD OPIEKI ZDROWOTNEJ W RYPINIE</t>
  </si>
  <si>
    <t>Rypin</t>
  </si>
  <si>
    <t>5 WOJSKOWY SZPITAL KLINICZNY Z POLIKLINIKĄ - SAMODZIELNY PUBLICZNY ZAKŁAD OPIEKI ZDROWOTNEJ W KRAKOWIE</t>
  </si>
  <si>
    <t>WIELOSPECJALISTYCZNY SZPITAL W OSTROWCU ŚWIĘTOKRZYSKIM</t>
  </si>
  <si>
    <t>Ostrowiec Świętokrzyski</t>
  </si>
  <si>
    <t>PAŃSTWOWY INSTYTUT MEDYCZNY MINISTERSTWA SPRAW WEWNĘTRZNYCH I ADMINISTRACJI</t>
  </si>
  <si>
    <t>SZPITAL ŚW. RÓŻY SPÓŁKA Z OGRANICZONĄ ODPOWIEDZIALNOŚCIĄ</t>
  </si>
  <si>
    <t>OFTALMIKA SP. Z O.O.</t>
  </si>
  <si>
    <t>SAMODZIELNY PUBLICZNY ZAKŁAD OPIEKI ZDROWOTNEJ MINISTERSTWA SPRAW WEWNĘTRZNYCH I ADMINISTRACJI  W SZCZECINIE</t>
  </si>
  <si>
    <t>OŚRODEK OKULISTYKI KLINICZNEJ SPEKTRUM</t>
  </si>
  <si>
    <t>105. KRESOWY SZPITAL WOJSKOWY Z PRZYCHODNIĄ SAMODZIELNY PUBLICZNY ZAKŁAD OPIEKI ZDROWOTNEJ W ŻARACH</t>
  </si>
  <si>
    <t>Żary</t>
  </si>
  <si>
    <t>SAMODZIELNY PUBLICZNY ZESPÓŁ OPIEKI ZDROWOTNEJ W KĘDZIERZYNIE-KOŹLU</t>
  </si>
  <si>
    <t>Kędzierzyn-Koźle</t>
  </si>
  <si>
    <t>SZPITAL CZERNIAKOWSKI SPÓŁKA Z OGRANICZONĄ ODPOWIEDZIALNOŚCIĄ</t>
  </si>
  <si>
    <t>SAMODZIELNY PUBLICZNY ZAKŁAD OPIEKI ZDROWOTNEJ SZPITAL UNIWERSYTECKI W KRAKOWIE</t>
  </si>
  <si>
    <t>ER-MED DANUTA ZAWACKA, WERONIKA ZAWACKA SPÓŁKA CYWILNA</t>
  </si>
  <si>
    <t>WOJEWÓDZKIE CENTRUM SZPITALNE KOTLINY JELENIOGÓRSKIEJ</t>
  </si>
  <si>
    <t>BESKIDZKIE CENTRUM MEDYCZNE SPÓŁKA Z OGRANICZONĄ ODPOWIEDZIALNOŚCIĄ</t>
  </si>
  <si>
    <t>WOJEWÓDZKI SZPITAL ZESPOLONY IM. STANISŁAWA RYBICKIEGO W SKIERNIEWICACH</t>
  </si>
  <si>
    <t>Skierniewice</t>
  </si>
  <si>
    <t>WOJEWÓDZKI SZPITAL SPECJALISTYCZNY NR 4 W BYTOMIU</t>
  </si>
  <si>
    <t>NIEPUBLICZNY ZAKŁAD OPIEKI ZDROWOTNEJ "ARS MEDICA BIS" LEKARSKA SPÓŁKA PARTNERSKA JULIAN HUCKO I PARTNERZY</t>
  </si>
  <si>
    <t>Nowa Sól</t>
  </si>
  <si>
    <t>POWIATOWY ZAKŁAD OPIEKI ZDROWOTNEJ</t>
  </si>
  <si>
    <t>WOJEWÓDZKI SZPITAL ZESPOLONY IM. LUDWIKA PERZYNY W KALISZU</t>
  </si>
  <si>
    <t>NZOZ OKO-RES</t>
  </si>
  <si>
    <t>UNIWERSYTECKI SZPITAL KLINICZNY IM. FRYDERYKA CHOPINA W RZESZOWIE</t>
  </si>
  <si>
    <t>WOJEWÓDZKI SZPITAL PODKARPACKI IM. JANA PAWŁA II W KROŚNIE</t>
  </si>
  <si>
    <t>Krosno</t>
  </si>
  <si>
    <t>WOJEWÓDZKI SZPITAL OKULISTYCZNY W KRAKOWIE</t>
  </si>
  <si>
    <t>UNIWERSYTECKI SZPITAL KLINICZNY NR 2 PUM W SZCZECINIE</t>
  </si>
  <si>
    <t>JERZY PETZ MEDIQ NIEPUBLICZNY ZAKŁAD OPIEKI ZDROWOTNEJ</t>
  </si>
  <si>
    <t>Legionowo</t>
  </si>
  <si>
    <t>WOJSKOWY INSTYTUT MEDYCZNY - PAŃSTWOWY INSTYTUT BADAWCZY</t>
  </si>
  <si>
    <t>MED-ORAL SP. Z O.O.</t>
  </si>
  <si>
    <t>CENTRUM DIAGNOSTYKI I MIKROCHIRURGII OKA - LENS SPÓŁKA Z OGRANICZONĄ ODPOWIEDZIALNOŚCIĄ</t>
  </si>
  <si>
    <t>REGIONALNY SZPITAL W KOŁOBRZEGU</t>
  </si>
  <si>
    <t>Kołobrzeg</t>
  </si>
  <si>
    <t>SZPITAL WOJEWÓDZKI IM.ŚW.ŁUKASZA SAMODZIELNY PUBLICZNY ZAKŁAD OPIEKI ZDROWOTNEJ W TARNOWIE</t>
  </si>
  <si>
    <t>SPECJALISTYCZNY SZPITAL WOJEWÓDZKI W CIECHANOWIE</t>
  </si>
  <si>
    <t>Ciechanów</t>
  </si>
  <si>
    <t>WOJEWÓDZKI SZPITAL SPECJALISTYCZNY IM. N.M.P.</t>
  </si>
  <si>
    <t>Częstochowa</t>
  </si>
  <si>
    <t>SZPITAL SPECJALISTYCZNY "MATOPAT" NZOZ W TORUNIU PROWADZONY PRZEZ TZMO S.A.</t>
  </si>
  <si>
    <t>CENTRUM MEDYCZNE MEDICA</t>
  </si>
  <si>
    <t>107 SZPITAL WOJSKOWY Z PRZYCHODNIĄ SAMODZIELNY PUBLICZNY  ZAKŁAD OPIEKI ZDROWOTNEJ  W WAŁCZU</t>
  </si>
  <si>
    <t>Wałcz</t>
  </si>
  <si>
    <t>SAMODZIELNY PUBLICZNY ZESPÓŁ ZAKŁADÓW OPIEKI ZDROWOTNEJ W PRZASNYSZU</t>
  </si>
  <si>
    <t>Przasnysz</t>
  </si>
  <si>
    <t>WIELOSPECJALISTYCZNY SZPITAL -SAMODZIELNY PUBLICZNY ZESPÓŁ OPIEKI ZDROWOTNEJ W ZGORZELCU</t>
  </si>
  <si>
    <t>Zgorzelec</t>
  </si>
  <si>
    <t>OŚRODEK CHIRURGII OKA PROF. ZAGÓRSKIEGO SPÓŁKA Z O.O.</t>
  </si>
  <si>
    <t>SZPITAL SPECJALISTYCZNY IM.HENRYKA KLIMONTOWICZA W GORLICACH</t>
  </si>
  <si>
    <t>Gorlice</t>
  </si>
  <si>
    <t>SPZOZ 10 WOJSKOWY SZPITAL KLINICZNY Z POLIKLINIKĄ</t>
  </si>
  <si>
    <t>"MIEDZIOWE CENTRUM ZDROWIA" S.A. W LUBINIE</t>
  </si>
  <si>
    <t>Lubin</t>
  </si>
  <si>
    <t>MAZOWIECKI SZPITAL WOJEWÓDZKI IM. ŚW. JANA PAWŁA II W SIEDLCACH  SP. Z O.O.</t>
  </si>
  <si>
    <t>SP ZOZ SZPITAL NR 2 IM. DR. TADEUSZA BOCZONIA W MYSŁOWICACH</t>
  </si>
  <si>
    <t>Mysłowice</t>
  </si>
  <si>
    <t>MIEJSKIE CENTRUM MEDYCZNE IM. DR.KAROLA JONSCHERA W ŁODZI</t>
  </si>
  <si>
    <t>NIEPUBLICZNY ZAKŁAD OPIEKI ZDROWOTNEJ LAGUNA MEDICAL</t>
  </si>
  <si>
    <t>NSZOZ "OKO-MED" M.T. W GRUDZIĄDZU UTWORZONY PRZEZ MARZENNĘ TSANAKAS</t>
  </si>
  <si>
    <t>KLINIKA NOVA SP. Z O.O.</t>
  </si>
  <si>
    <t>CENTRUM MEDYCZNE MML SPOŁKA Z OGRANICZONĄ ODPOWIEDZIALNOŚCIĄ</t>
  </si>
  <si>
    <t>RADOMSKI SZPITAL SPECJALISTYCZNY IM.DR TYTUSA CHAŁUBIŃSKIEGO</t>
  </si>
  <si>
    <t>MAZOWIECKI SZPITAL BRÓDNOWSKI SPÓŁKA Z OGRANICZONĄ ODPOWIEDZIALNOŚCIĄ</t>
  </si>
  <si>
    <t>Nazwa świadczeniodawcy</t>
  </si>
  <si>
    <t>Województwo</t>
  </si>
  <si>
    <t>Gmina siedziby świadczeniodawcy</t>
  </si>
  <si>
    <t xml:space="preserve">PODLASKIE </t>
  </si>
  <si>
    <t>UNIWERSYTECKI DZIECIĘCY SZPITAL KLINICZNY IM.  L. ZAMENHOFA W BIAŁYMSTOKU</t>
  </si>
  <si>
    <t>Liczba pacjentów z zaćmą w 2020</t>
  </si>
  <si>
    <t>Średni wiek pacjentów</t>
  </si>
  <si>
    <t>Odsetek hospitalizacji z niepoprawnie sprawozdaną operacją obustronną</t>
  </si>
  <si>
    <t>Spis treści</t>
  </si>
  <si>
    <t>Tab. Odsetek pacjentów z reopoeracją zaćmy oraz odsetek pacjentów z wykonanym zabiegiem laserowym na oku po operacji zaćmy w 2020 w podziale na świadczeniodawców</t>
  </si>
  <si>
    <t>Tab. Odsetek pacjentów z reopoeracją zaćmy oraz odsetek pacjentów z wykonanym zabiegiem laserowym na oku po operacji zaćmy w 2021 w podziale na świadczeniodawców</t>
  </si>
  <si>
    <t>Założenia ogólne</t>
  </si>
  <si>
    <t>Reoperacje</t>
  </si>
  <si>
    <t>Laserowe zabiegi na oku</t>
  </si>
  <si>
    <t>3. Jeśli po hospitalizacji wystąpiła reoperacja lub zabieg laserowy to zaliczone zostały one "na konto" świadczeniodawcy, u którego wystąpiła bazowa hospitalizacja.</t>
  </si>
  <si>
    <t>4. Reoperacje liczono na poziomie oka danego pacjenta tj. z roku bazowego brano pierwszą operację na danym oku u danego pacjenta (więc jeśli pacjent A w 2020 miał operację zaćmy na lewym i prawym oku to każdą z nich traktujemy jako unikatową operację bazową).</t>
  </si>
  <si>
    <r>
      <t xml:space="preserve">5. Jako reoperację rozumiemy kolejną operację zaćmy przeprowadzoną w danym horyzoncie czasowym na </t>
    </r>
    <r>
      <rPr>
        <u/>
        <sz val="14"/>
        <color rgb="FF000000"/>
        <rFont val="Calibri"/>
        <family val="2"/>
        <scheme val="minor"/>
      </rPr>
      <t>tym samym oku co pierwsza operacja.</t>
    </r>
  </si>
  <si>
    <t>6. W celu identyfikacji źle sprawozdanych hospitalizacji oznaczono operacje obustronne na podstawie danych rozliczeniowych tj. takie przekraczające wartość punktową grupy przemnożoną przez 1.8 (uwzględniamy możliwość wystąpienia mnożnika 2 za operację jednoczasową i degresywnego 0.9).</t>
  </si>
  <si>
    <t>7. Do analizy reoperacji usunięto hospitalizacje z brakiem danych o stronie oka oraz takie, w których sprawozdano obie strony i jednocześnie kwota punktowa refundacji wskazuje na operację jednego oka.</t>
  </si>
  <si>
    <t>Wykres 1: Histogram odsetka pacjentów z zabiegiem laserowym oka po operacji zaćmy w 2019</t>
  </si>
  <si>
    <t>Wykres 2: Histogram odsetka pacjentów z zabiegiem laserowym oka po operacji zaćmy w 2020</t>
  </si>
  <si>
    <t>Wykres 3: Histogram odsetka pacjentów z zabiegiem laserowym oka po operacji zaćmy w 2021</t>
  </si>
  <si>
    <t>Wykres 4: Histogram odsetka pacjentów z reoperacją zaćmy w 2021</t>
  </si>
  <si>
    <t>Spis wykresów</t>
  </si>
  <si>
    <t>Uwagi</t>
  </si>
  <si>
    <t>1) Do analizy graficznej zabiegów laserówych na oku obcięto świadczeniodawców z liczbą pacjentów poniżej 1 centyla</t>
  </si>
  <si>
    <t>2) Do analizy graficznej reoperacji obcięto świadczeniodawców z liczbą pacjentów poniżej 5 centyla</t>
  </si>
  <si>
    <t>3) Analiza graficzna reoperacji bazuje na operacjach zaćmy z poprawnie sprawozdaną stroną, a więc niepełnym i mniej licznym niż zabiegi laserowe zbiorze danych</t>
  </si>
  <si>
    <t>Wykres 8:  Odsetek pacjentów z reoperacją zaćmy według świadczeniodawców w 2021</t>
  </si>
  <si>
    <t>Wykres 5:  Odsetek pacjentów z zabiegiem laserowym oka po operacji zaćmy a liczba pacjentów z operacją zaćmy według świadczeniodawców w 2019</t>
  </si>
  <si>
    <t>Wykres 6:  Odsetek pacjentów z zabiegiem laserowym oka po operacji zaćmy a liczba pacjentów z operacją zaćmy według świadczeniodawców w 2020</t>
  </si>
  <si>
    <t>Wykres 7: Odsetek pacjentów z zabiegiem laserowym oka po operacji zaćmy a liczba pacjentów z operacją zaćmy według świadczeniodawców w 2021</t>
  </si>
  <si>
    <t>&lt;5</t>
  </si>
  <si>
    <t>Kod świadczeniodawcy</t>
  </si>
  <si>
    <t>70600130</t>
  </si>
  <si>
    <t>121/101004</t>
  </si>
  <si>
    <t>160000749</t>
  </si>
  <si>
    <t>061/100011</t>
  </si>
  <si>
    <t>70001395</t>
  </si>
  <si>
    <t>122/200468</t>
  </si>
  <si>
    <t>70001388</t>
  </si>
  <si>
    <t>70060856</t>
  </si>
  <si>
    <t>30000092</t>
  </si>
  <si>
    <t>121/208184</t>
  </si>
  <si>
    <t>3302028</t>
  </si>
  <si>
    <t>000120</t>
  </si>
  <si>
    <t>20002496</t>
  </si>
  <si>
    <t>3401029</t>
  </si>
  <si>
    <t>09r/010040</t>
  </si>
  <si>
    <t>70600216</t>
  </si>
  <si>
    <t>125/110545</t>
  </si>
  <si>
    <t>30005361</t>
  </si>
  <si>
    <t>110014</t>
  </si>
  <si>
    <t>210231</t>
  </si>
  <si>
    <t>125/100468</t>
  </si>
  <si>
    <t>30000417</t>
  </si>
  <si>
    <t>000949</t>
  </si>
  <si>
    <t>065/100186</t>
  </si>
  <si>
    <t>122/202791</t>
  </si>
  <si>
    <t>061/200180</t>
  </si>
  <si>
    <t>3102943</t>
  </si>
  <si>
    <t>150003181</t>
  </si>
  <si>
    <t>100000068</t>
  </si>
  <si>
    <t>3102229</t>
  </si>
  <si>
    <t>70001208</t>
  </si>
  <si>
    <t>09r/010038</t>
  </si>
  <si>
    <t>3201023</t>
  </si>
  <si>
    <t>130004609</t>
  </si>
  <si>
    <t>20004500</t>
  </si>
  <si>
    <t>140000753</t>
  </si>
  <si>
    <t>70000970</t>
  </si>
  <si>
    <t>3202112</t>
  </si>
  <si>
    <t>09r/010044</t>
  </si>
  <si>
    <t>140000774</t>
  </si>
  <si>
    <t>123/100147</t>
  </si>
  <si>
    <t>020400</t>
  </si>
  <si>
    <t>70001992</t>
  </si>
  <si>
    <t>210500</t>
  </si>
  <si>
    <t>126/210944</t>
  </si>
  <si>
    <t>150000026</t>
  </si>
  <si>
    <t>150000028</t>
  </si>
  <si>
    <t>20000671</t>
  </si>
  <si>
    <t>140003247</t>
  </si>
  <si>
    <t>150009084</t>
  </si>
  <si>
    <t>70001471</t>
  </si>
  <si>
    <t>30000109</t>
  </si>
  <si>
    <t>020300</t>
  </si>
  <si>
    <t>160000907</t>
  </si>
  <si>
    <t>150000032</t>
  </si>
  <si>
    <t>70600123</t>
  </si>
  <si>
    <t>063/100008</t>
  </si>
  <si>
    <t>160000735</t>
  </si>
  <si>
    <t>30004135</t>
  </si>
  <si>
    <t>70600229</t>
  </si>
  <si>
    <t>121/100229</t>
  </si>
  <si>
    <t>70000965</t>
  </si>
  <si>
    <t>20000773</t>
  </si>
  <si>
    <t>70061605</t>
  </si>
  <si>
    <t>000085</t>
  </si>
  <si>
    <t>140000551</t>
  </si>
  <si>
    <t>121/200586</t>
  </si>
  <si>
    <t>001596</t>
  </si>
  <si>
    <t>000018</t>
  </si>
  <si>
    <t>150005403</t>
  </si>
  <si>
    <t>061/200231</t>
  </si>
  <si>
    <t>140004595</t>
  </si>
  <si>
    <t>125/100597</t>
  </si>
  <si>
    <t>30000684</t>
  </si>
  <si>
    <t>150010778</t>
  </si>
  <si>
    <t>102712</t>
  </si>
  <si>
    <t>3201001</t>
  </si>
  <si>
    <t>3102237</t>
  </si>
  <si>
    <t>3101277</t>
  </si>
  <si>
    <t>125/200449</t>
  </si>
  <si>
    <t>124/100448</t>
  </si>
  <si>
    <t>140042</t>
  </si>
  <si>
    <t>20003404</t>
  </si>
  <si>
    <t>09r/030680</t>
  </si>
  <si>
    <t>20000803</t>
  </si>
  <si>
    <t>210318</t>
  </si>
  <si>
    <t>150009381</t>
  </si>
  <si>
    <t>08r/10066</t>
  </si>
  <si>
    <t>150000038</t>
  </si>
  <si>
    <t>102338</t>
  </si>
  <si>
    <t>121/107024</t>
  </si>
  <si>
    <t>000013</t>
  </si>
  <si>
    <t>110013</t>
  </si>
  <si>
    <t>061/200324</t>
  </si>
  <si>
    <t>130000233</t>
  </si>
  <si>
    <t>20000777</t>
  </si>
  <si>
    <t>130000310</t>
  </si>
  <si>
    <t>08r/10032</t>
  </si>
  <si>
    <t>140039</t>
  </si>
  <si>
    <t>160001208</t>
  </si>
  <si>
    <t>70603563</t>
  </si>
  <si>
    <t>130000188</t>
  </si>
  <si>
    <t>124/100443</t>
  </si>
  <si>
    <t>120001</t>
  </si>
  <si>
    <t>061/100014</t>
  </si>
  <si>
    <t>20003633</t>
  </si>
  <si>
    <t>3101057</t>
  </si>
  <si>
    <t>08r/20555</t>
  </si>
  <si>
    <t>110009</t>
  </si>
  <si>
    <t>70603562</t>
  </si>
  <si>
    <t>000102</t>
  </si>
  <si>
    <t>061/200230</t>
  </si>
  <si>
    <t>3401036</t>
  </si>
  <si>
    <t>70300493</t>
  </si>
  <si>
    <t>20000810</t>
  </si>
  <si>
    <t>70000990</t>
  </si>
  <si>
    <t>70001062</t>
  </si>
  <si>
    <t>061/100019</t>
  </si>
  <si>
    <t>000863</t>
  </si>
  <si>
    <t>3302010</t>
  </si>
  <si>
    <t>30000107</t>
  </si>
  <si>
    <t>150002423</t>
  </si>
  <si>
    <t>150006180</t>
  </si>
  <si>
    <t>110056</t>
  </si>
  <si>
    <t>160000725</t>
  </si>
  <si>
    <t>121/100463</t>
  </si>
  <si>
    <t>210005</t>
  </si>
  <si>
    <t>150011055</t>
  </si>
  <si>
    <t>122/100069</t>
  </si>
  <si>
    <t>100003731</t>
  </si>
  <si>
    <t>100002220</t>
  </si>
  <si>
    <t>130001</t>
  </si>
  <si>
    <t>121/210793</t>
  </si>
  <si>
    <t>121/212090</t>
  </si>
  <si>
    <t>061/200233</t>
  </si>
  <si>
    <t>061/100064</t>
  </si>
  <si>
    <t>70603854</t>
  </si>
  <si>
    <t>120/211917</t>
  </si>
  <si>
    <t>09r/010016</t>
  </si>
  <si>
    <t>30000549</t>
  </si>
  <si>
    <t>150008909</t>
  </si>
  <si>
    <t>061/100128</t>
  </si>
  <si>
    <t>09r/010037</t>
  </si>
  <si>
    <t>3201032</t>
  </si>
  <si>
    <t>100000065</t>
  </si>
  <si>
    <t>130000205</t>
  </si>
  <si>
    <t>210021</t>
  </si>
  <si>
    <t>210735</t>
  </si>
  <si>
    <t>09r/030777</t>
  </si>
  <si>
    <t>20002916</t>
  </si>
  <si>
    <t>3301161</t>
  </si>
  <si>
    <t>000005</t>
  </si>
  <si>
    <t>08r/20627</t>
  </si>
  <si>
    <t>061/400160</t>
  </si>
  <si>
    <t>70001790</t>
  </si>
  <si>
    <t>150003556</t>
  </si>
  <si>
    <t>001236</t>
  </si>
  <si>
    <t>100003681</t>
  </si>
  <si>
    <t>160000378</t>
  </si>
  <si>
    <t>08r/10049</t>
  </si>
  <si>
    <t>063/200302</t>
  </si>
  <si>
    <t>100004801</t>
  </si>
  <si>
    <t>130000898</t>
  </si>
  <si>
    <t>100000087</t>
  </si>
  <si>
    <t>20000732</t>
  </si>
  <si>
    <t>3101109</t>
  </si>
  <si>
    <t>121/212484</t>
  </si>
  <si>
    <t>126/212109</t>
  </si>
  <si>
    <t>100000077</t>
  </si>
  <si>
    <t>121/100375</t>
  </si>
  <si>
    <t>150007370</t>
  </si>
  <si>
    <t>150008718</t>
  </si>
  <si>
    <t>30002945</t>
  </si>
  <si>
    <t>70001080</t>
  </si>
  <si>
    <t>160000726</t>
  </si>
  <si>
    <t>3102929</t>
  </si>
  <si>
    <t>20003976</t>
  </si>
  <si>
    <t>150005424</t>
  </si>
  <si>
    <t>220022</t>
  </si>
  <si>
    <t>70002166</t>
  </si>
  <si>
    <t>130000124</t>
  </si>
  <si>
    <t>150004111</t>
  </si>
  <si>
    <t>70001200</t>
  </si>
  <si>
    <t>065/200161</t>
  </si>
  <si>
    <t>150000067</t>
  </si>
  <si>
    <t>124/100582</t>
  </si>
  <si>
    <t>061/200028</t>
  </si>
  <si>
    <t>3102079</t>
  </si>
  <si>
    <t>130002597</t>
  </si>
  <si>
    <t>150005976</t>
  </si>
  <si>
    <t>150000031</t>
  </si>
  <si>
    <t>09r/010021</t>
  </si>
  <si>
    <t>3402007</t>
  </si>
  <si>
    <t>122/100178</t>
  </si>
  <si>
    <t>09r/010002</t>
  </si>
  <si>
    <t>100667</t>
  </si>
  <si>
    <t>140000158</t>
  </si>
  <si>
    <t>3101074</t>
  </si>
  <si>
    <t>3402039</t>
  </si>
  <si>
    <t>000790</t>
  </si>
  <si>
    <t>150000019</t>
  </si>
  <si>
    <t>150003627</t>
  </si>
  <si>
    <t>126/112510</t>
  </si>
  <si>
    <t>70001196</t>
  </si>
  <si>
    <t>130003237</t>
  </si>
  <si>
    <t>30002763</t>
  </si>
  <si>
    <t>09r/010010</t>
  </si>
  <si>
    <t>240295</t>
  </si>
  <si>
    <t>000191</t>
  </si>
  <si>
    <t>30000101</t>
  </si>
  <si>
    <t>063/100006</t>
  </si>
  <si>
    <t>210491</t>
  </si>
  <si>
    <t>002229</t>
  </si>
  <si>
    <t>102708</t>
  </si>
  <si>
    <t>08r/20597</t>
  </si>
  <si>
    <t>000155</t>
  </si>
  <si>
    <t>160000742</t>
  </si>
  <si>
    <t>160000760</t>
  </si>
  <si>
    <t>002148</t>
  </si>
  <si>
    <t>20100047</t>
  </si>
  <si>
    <t>140004566</t>
  </si>
  <si>
    <t>061/200326</t>
  </si>
  <si>
    <t>063/200267</t>
  </si>
  <si>
    <t>08r/20497</t>
  </si>
  <si>
    <t>150008323</t>
  </si>
  <si>
    <t>240060</t>
  </si>
  <si>
    <t>20000746</t>
  </si>
  <si>
    <t>20000643</t>
  </si>
  <si>
    <t>150007613</t>
  </si>
  <si>
    <t>150002477</t>
  </si>
  <si>
    <t>09r/030780</t>
  </si>
  <si>
    <t>20002222</t>
  </si>
  <si>
    <t>3122225</t>
  </si>
  <si>
    <t>30003638</t>
  </si>
  <si>
    <t>130000203</t>
  </si>
  <si>
    <t>20000510</t>
  </si>
  <si>
    <t>09r/030997</t>
  </si>
  <si>
    <t>110028</t>
  </si>
  <si>
    <t>140000924</t>
  </si>
  <si>
    <t>121/100010</t>
  </si>
  <si>
    <t>09r/031444</t>
  </si>
  <si>
    <t>20006168</t>
  </si>
  <si>
    <t>060/200303</t>
  </si>
  <si>
    <t>150001296</t>
  </si>
  <si>
    <t>020293</t>
  </si>
  <si>
    <t>3402018</t>
  </si>
  <si>
    <t>70604534</t>
  </si>
  <si>
    <t>001270</t>
  </si>
  <si>
    <t>20004856</t>
  </si>
  <si>
    <t>09r/030611</t>
  </si>
  <si>
    <t>20000776</t>
  </si>
  <si>
    <t>30000550</t>
  </si>
  <si>
    <t>30002130</t>
  </si>
  <si>
    <t>210760</t>
  </si>
  <si>
    <t>064/200053</t>
  </si>
  <si>
    <t>061/200720</t>
  </si>
  <si>
    <t>30005108</t>
  </si>
  <si>
    <t>209089</t>
  </si>
  <si>
    <t>30003607</t>
  </si>
  <si>
    <t>064/200107</t>
  </si>
  <si>
    <t>30000512</t>
  </si>
  <si>
    <t>065/200018</t>
  </si>
  <si>
    <t>102404</t>
  </si>
  <si>
    <t>08r/10285</t>
  </si>
  <si>
    <t>30004940</t>
  </si>
  <si>
    <t>150005566</t>
  </si>
  <si>
    <t>130005</t>
  </si>
  <si>
    <t>061/201027</t>
  </si>
  <si>
    <t>08r/10081</t>
  </si>
  <si>
    <t>20003629</t>
  </si>
  <si>
    <t>240049</t>
  </si>
  <si>
    <t>060/200160</t>
  </si>
  <si>
    <t>30000089</t>
  </si>
  <si>
    <t>150012758</t>
  </si>
  <si>
    <t>20000787</t>
  </si>
  <si>
    <t>100000067</t>
  </si>
  <si>
    <t>3102089</t>
  </si>
  <si>
    <t>Tab. Odsetek pacjentów z wykonanym zabiegiem laserowym na oku po operacji zaćmy w 2019 w podziale na świadczeniodawców</t>
  </si>
  <si>
    <t>4) Miarą skali na wykresie 8 dotyczącym reoperacji jest liczba zoperowanych oczu, tak jak przy wyznaczaniu odsetka reoperacji</t>
  </si>
  <si>
    <t>5) Z racji na braki w danych o stronie operacji zaćmy wykresy dotyczące reoperacji sporządzno jedynie dla roku 2021</t>
  </si>
  <si>
    <t>1. Podstawą badania byli pacjenci hospitalizowani w latach 2019-2021 rozliczeni grupą B18G Usunięcie zaćmy - kategoria I lub B19G Usunięcie zaćmy - kategoria II. Z racji na zmianę przepisów dotyczących sprawozdawania strony oka przy operacji zaćmy w 2019, reoperacje policzono tylko dla 2020 i 2021.</t>
  </si>
  <si>
    <t>2. Powikłania analizowano w trzech horyzontach czasowych (rocznym, dwu- i trzyletnim) liczonych od daty zakończenia pierwszej operacji z roku bazowego.</t>
  </si>
  <si>
    <t>Odsetek pacjentów z reoperacją zaćmy w ciągu roku</t>
  </si>
  <si>
    <t>Odsetek pacjentów z reoperacją zaćmy w ciągu dwóch lat</t>
  </si>
  <si>
    <t>Odsetek pacjentów z reoperacją zaćmy w ciągu trzech lat</t>
  </si>
  <si>
    <t>Odsetek pacjentów z zabiegiem laserowym na oku w AOS w ciągu roku</t>
  </si>
  <si>
    <t>Odsetek pacjentów z zabiegiem laserowym na oku w AOS w ciągu dwóch lat</t>
  </si>
  <si>
    <t>Odsetek pacjentów z zabiegiem laserowym na oku w AOS w ciągu trzech lat</t>
  </si>
  <si>
    <t>10. Zabieg laserowy na oku rozumiemy jako sprawozdaną procedurę 13.64 Przecięcie wtórnej błony (po zaćmie), 13.65 Wycięcie wtórnej błony (po zaćmie) lub 13.66 Rozdrobnienie wtórnej błony po zaćmie w ramach produktu ambulatoryjnego 5.31.00.0000058, grupy Z58 "Świadczenia zabiegowe - grupa 58".</t>
  </si>
  <si>
    <t>12. Mianownikiem przy liczeniu udziałów poprawek laserowych była liczba pacjentów u danego świadczeniodawcy w roku bazowym.</t>
  </si>
  <si>
    <t>9. Jako dodatkową miarę jakości danych sprawozdawczych wyznaczono udział sprawozdanych lewych oczu w roku bazowym, obliczony jako udział sprawozdanej lewej strony w łącznej liczbie sprawozdanych stron, po wyłączeniu niepoprawnie sprawozdanych operacji obustronnych. Następnie kolorem oznaczono udziały poza przedziałem &lt;45%, 55%&gt;</t>
  </si>
  <si>
    <t>Liczba pacjentów z zaćmą w 2021</t>
  </si>
  <si>
    <t>Łączny odsetek hospitalizacji z niepoprawnie sprawozdaną stroną operacji zaćmy dla lat 2020-2024</t>
  </si>
  <si>
    <t>Liczba hospitalizacji z operacją zaćmy w okresie 2020 - 2024</t>
  </si>
  <si>
    <t>Liczba pacjentów z operacją zaćmy w 2019</t>
  </si>
  <si>
    <t>11. Poprawki laserowe oznaczano na poziomie pacjenta, za operację bazową brano pierwszą hospitalizację z operacją zaćmy z roku bazowego. Z racji na brak możliwości sprawdzenia strony oka przy zabiegu laserowym bierzemy wszystkie hospitalizacje, także te ze źle sprawozdaną stroną.</t>
  </si>
  <si>
    <r>
      <t xml:space="preserve">8. Przy liczeniu odsetków reoperacji mianownikiem odpowiednio zostały liczby zoperowanych oczu u pacjentów - </t>
    </r>
    <r>
      <rPr>
        <u/>
        <sz val="14"/>
        <color rgb="FF000000"/>
        <rFont val="Calibri"/>
        <family val="2"/>
        <charset val="238"/>
        <scheme val="minor"/>
      </rPr>
      <t>nie sama liczba pacjentów</t>
    </r>
    <r>
      <rPr>
        <sz val="14"/>
        <color rgb="FF000000"/>
        <rFont val="Calibri"/>
        <family val="2"/>
        <scheme val="minor"/>
      </rPr>
      <t>. Jednocześnie z racji na konieczność usunięcia niepoprawnie sprawozdanych hospitalizacji liczba zoperowanych oczu może być niższa od liczby pacjentów.</t>
    </r>
  </si>
  <si>
    <t>nie dotyczy</t>
  </si>
  <si>
    <t>Liczba poprawnie sprawozdanych zoperowanych oczu w 2020</t>
  </si>
  <si>
    <t>Liczba poprawnie sprawozdanych zoperowanych oczu w 2021</t>
  </si>
  <si>
    <t>Tab. Błędy w sprawozdawaniu strony operacji w przekroju przez świadczeniodawców dla lat 2020-2024</t>
  </si>
  <si>
    <t xml:space="preserve">Uwaga: w kolumnie I czerwoną czcionką oznaczono wartości spoza przedziału &lt;45%, 55%&gt; </t>
  </si>
  <si>
    <t>Udział lewej strony we wszystkich poprawnie sprawozdanych stronach operacji zaćmy w 2020</t>
  </si>
  <si>
    <t>Udział lewej strony we wszystkich poprawnie sprawozdanych stronach operacji zaćmy w 2021</t>
  </si>
  <si>
    <t>Odsetek hospitalizacji z brakiem sprawozdanej informacji o stronie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</si>
</sst>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Calibri"/>
      <family val="2"/>
      <scheme val="minor"/>
    </font>
    <font>
      <u/>
      <sz val="14"/>
      <color rgb="FF000000"/>
      <name val="Calibri"/>
      <family val="2"/>
      <scheme val="minor"/>
    </font>
    <font>
      <u/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147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0" fontId="0" fillId="0" borderId="1" xfId="0" applyBorder="1"/>
    <xf numFmtId="164" fontId="0" fillId="3" borderId="1" xfId="1" applyNumberFormat="1" applyFont="1" applyFill="1" applyBorder="1"/>
    <xf numFmtId="0" fontId="0" fillId="3" borderId="1" xfId="0" applyFill="1" applyBorder="1"/>
    <xf numFmtId="0" fontId="0" fillId="0" borderId="0" xfId="0" applyBorder="1"/>
    <xf numFmtId="10" fontId="0" fillId="0" borderId="1" xfId="1" applyNumberFormat="1" applyFont="1" applyFill="1" applyBorder="1"/>
    <xf numFmtId="0" fontId="0" fillId="0" borderId="1" xfId="0" applyFill="1" applyBorder="1"/>
    <xf numFmtId="164" fontId="0" fillId="0" borderId="1" xfId="1" applyNumberFormat="1" applyFont="1" applyBorder="1"/>
    <xf numFmtId="1" fontId="0" fillId="0" borderId="1" xfId="1" applyNumberFormat="1" applyFont="1" applyBorder="1"/>
    <xf numFmtId="0" fontId="4" fillId="0" borderId="0" xfId="2"/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8" fillId="0" borderId="0" xfId="0" applyFont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10" fontId="0" fillId="0" borderId="2" xfId="1" applyNumberFormat="1" applyFont="1" applyFill="1" applyBorder="1"/>
    <xf numFmtId="164" fontId="0" fillId="0" borderId="3" xfId="1" applyNumberFormat="1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131</xdr:row>
      <xdr:rowOff>0</xdr:rowOff>
    </xdr:from>
    <xdr:to>
      <xdr:col>0</xdr:col>
      <xdr:colOff>7315215</xdr:colOff>
      <xdr:row>164</xdr:row>
      <xdr:rowOff>114313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45822AA-7E26-4C36-A2BD-042EFEA7C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41250"/>
          <a:ext cx="7315215" cy="6400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7315215</xdr:colOff>
      <xdr:row>311</xdr:row>
      <xdr:rowOff>114313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FD440DE-A3BD-4C6F-9720-A3262DBF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625750"/>
          <a:ext cx="7315215" cy="6400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7315215</xdr:colOff>
      <xdr:row>53</xdr:row>
      <xdr:rowOff>114313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E650F77-4778-4F32-A929-AE443533E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2875"/>
          <a:ext cx="7315215" cy="6400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7315215</xdr:colOff>
      <xdr:row>90</xdr:row>
      <xdr:rowOff>114313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D025C88-BFF2-47BF-A7F7-61A01CCA3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49000"/>
          <a:ext cx="7315215" cy="6400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7315215</xdr:colOff>
      <xdr:row>127</xdr:row>
      <xdr:rowOff>114313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6A1F55A0-DC09-4BB5-80F1-526FE18B2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45125"/>
          <a:ext cx="7315215" cy="6400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7315215</xdr:colOff>
      <xdr:row>200</xdr:row>
      <xdr:rowOff>114313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995A150B-639B-49A6-9B9D-0952344D7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46875"/>
          <a:ext cx="7315215" cy="6400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7315215</xdr:colOff>
      <xdr:row>237</xdr:row>
      <xdr:rowOff>114313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61D0AD41-6E8C-49D4-A7F5-394B6E0A9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33500"/>
          <a:ext cx="7315215" cy="6400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7315215</xdr:colOff>
      <xdr:row>274</xdr:row>
      <xdr:rowOff>114313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E942419B-6C0E-4480-8B52-AA55127B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529625"/>
          <a:ext cx="7315215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B4E3-A186-4183-B770-61D8979DDF89}">
  <dimension ref="A1:C10"/>
  <sheetViews>
    <sheetView tabSelected="1" zoomScale="145" zoomScaleNormal="145" workbookViewId="0"/>
  </sheetViews>
  <sheetFormatPr defaultRowHeight="15" x14ac:dyDescent="0.25"/>
  <cols>
    <col min="1" max="1" width="17.28515625" customWidth="1"/>
  </cols>
  <sheetData>
    <row r="1" spans="1:3" ht="26.25" customHeight="1" x14ac:dyDescent="0.25">
      <c r="A1" s="21" t="s">
        <v>444</v>
      </c>
    </row>
    <row r="2" spans="1:3" x14ac:dyDescent="0.25">
      <c r="A2" s="10" t="str">
        <f>HYPERLINK("#'metodyka'!A1","Metodyka")</f>
        <v>Metodyka</v>
      </c>
      <c r="B2" s="10"/>
    </row>
    <row r="3" spans="1:3" x14ac:dyDescent="0.25">
      <c r="A3" s="10" t="str">
        <f>HYPERLINK("#'powikłania 2019'!a2","Tab. Odsetek pacjentów z wykonanym zabiegiem laserowym na oku po operacji zaćmy w 2019 w podziale na świadczeniodawców")</f>
        <v>Tab. Odsetek pacjentów z wykonanym zabiegiem laserowym na oku po operacji zaćmy w 2019 w podziale na świadczeniodawców</v>
      </c>
    </row>
    <row r="4" spans="1:3" x14ac:dyDescent="0.25">
      <c r="A4" s="10" t="str">
        <f>HYPERLINK("#'powikłania 2020'!a2","Tab. Odsetek pacjentów z reopoeracją zaćmy oraz odsetek pacjentów z wykonanym zabiegiem laserowym na oku po operacji zaćmy w 2020 w podziale na świadczeniodawców")</f>
        <v>Tab. Odsetek pacjentów z reopoeracją zaćmy oraz odsetek pacjentów z wykonanym zabiegiem laserowym na oku po operacji zaćmy w 2020 w podziale na świadczeniodawców</v>
      </c>
    </row>
    <row r="5" spans="1:3" x14ac:dyDescent="0.25">
      <c r="A5" s="10" t="str">
        <f>HYPERLINK("#'powikłania 2021'!a2","Tab. Odsetek pacjentów z reopoeracją zaćmy oraz odsetek pacjentów z wykonanym zabiegiem laserowym na oku po operacji zaćmy w 2021 w podziale na świadczeniodawców")</f>
        <v>Tab. Odsetek pacjentów z reopoeracją zaćmy oraz odsetek pacjentów z wykonanym zabiegiem laserowym na oku po operacji zaćmy w 2021 w podziale na świadczeniodawców</v>
      </c>
    </row>
    <row r="6" spans="1:3" x14ac:dyDescent="0.25">
      <c r="A6" s="10" t="str">
        <f>HYPERLINK("#'jakość sprawozdawstwa'!a2","Tab. Odsetek hospitalizacji z nieprawidłowo sprawozdaną stroną operacji zaćmy w latach 2020-2024 w podziale na świadczeniodawców")</f>
        <v>Tab. Odsetek hospitalizacji z nieprawidłowo sprawozdaną stroną operacji zaćmy w latach 2020-2024 w podziale na świadczeniodawców</v>
      </c>
    </row>
    <row r="7" spans="1:3" x14ac:dyDescent="0.25">
      <c r="A7" s="10" t="str">
        <f>HYPERLINK("#'wykresy'!a1","Wykresy")</f>
        <v>Wykresy</v>
      </c>
    </row>
    <row r="10" spans="1:3" x14ac:dyDescent="0.25">
      <c r="C10" s="10"/>
    </row>
  </sheetData>
  <pageMargins left="0.7" right="0.7" top="0.75" bottom="0.75" header="0.3" footer="0.3"/>
  <pageSetup paperSize="9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1813-DFE0-42B9-A62E-C313906F1371}">
  <dimension ref="A1:A51"/>
  <sheetViews>
    <sheetView zoomScale="85" zoomScaleNormal="85" workbookViewId="0"/>
  </sheetViews>
  <sheetFormatPr defaultRowHeight="15" x14ac:dyDescent="0.25"/>
  <cols>
    <col min="1" max="1" width="171.5703125" customWidth="1"/>
  </cols>
  <sheetData>
    <row r="1" spans="1:1" s="11" customFormat="1" ht="38.1" customHeight="1" x14ac:dyDescent="0.25">
      <c r="A1" s="21" t="s">
        <v>447</v>
      </c>
    </row>
    <row r="2" spans="1:1" s="11" customFormat="1" ht="59.25" customHeight="1" x14ac:dyDescent="0.25">
      <c r="A2" s="12" t="s">
        <v>750</v>
      </c>
    </row>
    <row r="3" spans="1:1" s="11" customFormat="1" ht="38.1" customHeight="1" x14ac:dyDescent="0.25">
      <c r="A3" s="13" t="s">
        <v>751</v>
      </c>
    </row>
    <row r="4" spans="1:1" s="11" customFormat="1" ht="38.1" customHeight="1" x14ac:dyDescent="0.25">
      <c r="A4" s="12" t="s">
        <v>450</v>
      </c>
    </row>
    <row r="5" spans="1:1" s="11" customFormat="1" ht="38.1" customHeight="1" x14ac:dyDescent="0.25">
      <c r="A5" s="12"/>
    </row>
    <row r="6" spans="1:1" s="11" customFormat="1" ht="38.1" customHeight="1" x14ac:dyDescent="0.25">
      <c r="A6" s="21" t="s">
        <v>448</v>
      </c>
    </row>
    <row r="7" spans="1:1" s="11" customFormat="1" ht="38.1" customHeight="1" x14ac:dyDescent="0.25">
      <c r="A7" s="12" t="s">
        <v>451</v>
      </c>
    </row>
    <row r="8" spans="1:1" s="11" customFormat="1" ht="38.1" customHeight="1" x14ac:dyDescent="0.25">
      <c r="A8" s="12" t="s">
        <v>452</v>
      </c>
    </row>
    <row r="9" spans="1:1" ht="38.1" customHeight="1" x14ac:dyDescent="0.25">
      <c r="A9" s="12" t="s">
        <v>453</v>
      </c>
    </row>
    <row r="10" spans="1:1" ht="38.1" customHeight="1" x14ac:dyDescent="0.25">
      <c r="A10" s="12" t="s">
        <v>454</v>
      </c>
    </row>
    <row r="11" spans="1:1" ht="38.1" customHeight="1" x14ac:dyDescent="0.25">
      <c r="A11" s="12" t="s">
        <v>766</v>
      </c>
    </row>
    <row r="12" spans="1:1" ht="57.75" customHeight="1" x14ac:dyDescent="0.25">
      <c r="A12" s="12" t="s">
        <v>760</v>
      </c>
    </row>
    <row r="13" spans="1:1" ht="38.1" customHeight="1" x14ac:dyDescent="0.25"/>
    <row r="14" spans="1:1" ht="38.1" customHeight="1" x14ac:dyDescent="0.25">
      <c r="A14" s="21" t="s">
        <v>449</v>
      </c>
    </row>
    <row r="15" spans="1:1" ht="38.1" customHeight="1" x14ac:dyDescent="0.25">
      <c r="A15" s="12" t="s">
        <v>758</v>
      </c>
    </row>
    <row r="16" spans="1:1" ht="38.1" customHeight="1" x14ac:dyDescent="0.25">
      <c r="A16" s="12" t="s">
        <v>765</v>
      </c>
    </row>
    <row r="17" spans="1:1" ht="38.1" customHeight="1" x14ac:dyDescent="0.25">
      <c r="A17" s="12" t="s">
        <v>759</v>
      </c>
    </row>
    <row r="18" spans="1:1" ht="38.1" customHeight="1" x14ac:dyDescent="0.25">
      <c r="A18" s="12"/>
    </row>
    <row r="19" spans="1:1" ht="38.1" customHeight="1" x14ac:dyDescent="0.25">
      <c r="A19" s="12"/>
    </row>
    <row r="20" spans="1:1" ht="38.1" customHeight="1" x14ac:dyDescent="0.25">
      <c r="A20" s="12"/>
    </row>
    <row r="21" spans="1:1" ht="38.1" customHeight="1" x14ac:dyDescent="0.25">
      <c r="A21" s="12"/>
    </row>
    <row r="22" spans="1:1" ht="38.1" customHeight="1" x14ac:dyDescent="0.25">
      <c r="A22" s="12"/>
    </row>
    <row r="23" spans="1:1" ht="38.1" customHeight="1" x14ac:dyDescent="0.25"/>
    <row r="24" spans="1:1" ht="38.1" customHeight="1" x14ac:dyDescent="0.25"/>
    <row r="25" spans="1:1" ht="38.1" customHeight="1" x14ac:dyDescent="0.25"/>
    <row r="26" spans="1:1" ht="38.1" customHeight="1" x14ac:dyDescent="0.25"/>
    <row r="27" spans="1:1" ht="38.1" customHeight="1" x14ac:dyDescent="0.25"/>
    <row r="28" spans="1:1" ht="38.1" customHeight="1" x14ac:dyDescent="0.25"/>
    <row r="29" spans="1:1" ht="38.1" customHeight="1" x14ac:dyDescent="0.25"/>
    <row r="30" spans="1:1" ht="38.1" customHeight="1" x14ac:dyDescent="0.25"/>
    <row r="31" spans="1:1" ht="38.1" customHeight="1" x14ac:dyDescent="0.25"/>
    <row r="32" spans="1:1" ht="38.1" customHeight="1" x14ac:dyDescent="0.25"/>
    <row r="33" ht="38.1" customHeight="1" x14ac:dyDescent="0.25"/>
    <row r="34" ht="38.1" customHeight="1" x14ac:dyDescent="0.25"/>
    <row r="35" ht="38.1" customHeight="1" x14ac:dyDescent="0.25"/>
    <row r="36" ht="38.1" customHeight="1" x14ac:dyDescent="0.25"/>
    <row r="37" ht="38.1" customHeight="1" x14ac:dyDescent="0.25"/>
    <row r="38" ht="38.1" customHeight="1" x14ac:dyDescent="0.25"/>
    <row r="39" ht="38.1" customHeight="1" x14ac:dyDescent="0.25"/>
    <row r="40" ht="38.1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pageMargins left="0.7" right="0.7" top="0.75" bottom="0.75" header="0.3" footer="0.3"/>
  <pageSetup paperSize="9" orientation="portrait" horizontalDpi="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D778-2203-4328-8BEA-E70607D49F94}">
  <dimension ref="A2:I261"/>
  <sheetViews>
    <sheetView zoomScaleNormal="100" workbookViewId="0"/>
  </sheetViews>
  <sheetFormatPr defaultRowHeight="15" x14ac:dyDescent="0.25"/>
  <cols>
    <col min="1" max="1" width="22.7109375" customWidth="1"/>
    <col min="2" max="2" width="111" customWidth="1"/>
    <col min="3" max="3" width="22.5703125" customWidth="1"/>
    <col min="4" max="4" width="24.42578125" customWidth="1"/>
    <col min="5" max="5" width="24.28515625" customWidth="1"/>
    <col min="6" max="6" width="26.85546875" customWidth="1"/>
    <col min="7" max="7" width="26.42578125" customWidth="1"/>
    <col min="8" max="8" width="20.85546875" customWidth="1"/>
    <col min="9" max="9" width="13.5703125" customWidth="1"/>
  </cols>
  <sheetData>
    <row r="2" spans="1:9" x14ac:dyDescent="0.25">
      <c r="A2" t="s">
        <v>747</v>
      </c>
      <c r="B2" s="5"/>
      <c r="C2" s="5"/>
      <c r="D2" s="5"/>
      <c r="E2" s="5"/>
      <c r="F2" s="5"/>
      <c r="G2" s="5"/>
      <c r="H2" s="5"/>
      <c r="I2" s="5"/>
    </row>
    <row r="3" spans="1:9" x14ac:dyDescent="0.25">
      <c r="A3" s="5"/>
      <c r="B3" s="5"/>
      <c r="C3" s="5"/>
      <c r="D3" s="5"/>
      <c r="H3" s="5"/>
      <c r="I3" s="5"/>
    </row>
    <row r="4" spans="1:9" ht="46.5" customHeight="1" x14ac:dyDescent="0.25">
      <c r="A4" s="20" t="s">
        <v>469</v>
      </c>
      <c r="B4" s="20" t="s">
        <v>436</v>
      </c>
      <c r="C4" s="20" t="s">
        <v>438</v>
      </c>
      <c r="D4" s="20" t="s">
        <v>437</v>
      </c>
      <c r="E4" s="20" t="s">
        <v>755</v>
      </c>
      <c r="F4" s="20" t="s">
        <v>756</v>
      </c>
      <c r="G4" s="20" t="s">
        <v>757</v>
      </c>
      <c r="H4" s="20" t="s">
        <v>764</v>
      </c>
      <c r="I4" s="20" t="s">
        <v>442</v>
      </c>
    </row>
    <row r="5" spans="1:9" x14ac:dyDescent="0.25">
      <c r="A5" s="2" t="s">
        <v>471</v>
      </c>
      <c r="B5" s="2" t="s">
        <v>322</v>
      </c>
      <c r="C5" s="2" t="s">
        <v>159</v>
      </c>
      <c r="D5" s="2" t="s">
        <v>118</v>
      </c>
      <c r="E5" s="3">
        <v>3.0099999999999998E-2</v>
      </c>
      <c r="F5" s="3">
        <v>6.7500000000000004E-2</v>
      </c>
      <c r="G5" s="3">
        <v>0.12529999999999999</v>
      </c>
      <c r="H5" s="4">
        <v>6114</v>
      </c>
      <c r="I5" s="2">
        <v>70.900000000000006</v>
      </c>
    </row>
    <row r="6" spans="1:9" x14ac:dyDescent="0.25">
      <c r="A6" s="2" t="s">
        <v>473</v>
      </c>
      <c r="B6" s="2" t="s">
        <v>398</v>
      </c>
      <c r="C6" s="2" t="s">
        <v>19</v>
      </c>
      <c r="D6" s="2" t="s">
        <v>17</v>
      </c>
      <c r="E6" s="3">
        <v>4.3200000000000002E-2</v>
      </c>
      <c r="F6" s="3">
        <v>0.1069</v>
      </c>
      <c r="G6" s="3">
        <v>0.20080000000000001</v>
      </c>
      <c r="H6" s="4">
        <v>4283</v>
      </c>
      <c r="I6" s="2">
        <v>73.5</v>
      </c>
    </row>
    <row r="7" spans="1:9" x14ac:dyDescent="0.25">
      <c r="A7" s="2" t="s">
        <v>478</v>
      </c>
      <c r="B7" s="2" t="s">
        <v>263</v>
      </c>
      <c r="C7" s="2" t="s">
        <v>43</v>
      </c>
      <c r="D7" s="2" t="s">
        <v>41</v>
      </c>
      <c r="E7" s="3">
        <v>2.2200000000000001E-2</v>
      </c>
      <c r="F7" s="3">
        <v>4.65E-2</v>
      </c>
      <c r="G7" s="3">
        <v>9.1499999999999998E-2</v>
      </c>
      <c r="H7" s="4">
        <v>3422</v>
      </c>
      <c r="I7" s="2">
        <v>71.5</v>
      </c>
    </row>
    <row r="8" spans="1:9" x14ac:dyDescent="0.25">
      <c r="A8" s="2" t="s">
        <v>476</v>
      </c>
      <c r="B8" s="2" t="s">
        <v>183</v>
      </c>
      <c r="C8" s="2" t="s">
        <v>8</v>
      </c>
      <c r="D8" s="2" t="s">
        <v>6</v>
      </c>
      <c r="E8" s="3">
        <v>2.7900000000000001E-2</v>
      </c>
      <c r="F8" s="3">
        <v>6.2E-2</v>
      </c>
      <c r="G8" s="3">
        <v>0.10290000000000001</v>
      </c>
      <c r="H8" s="4">
        <v>3227</v>
      </c>
      <c r="I8" s="2">
        <v>73.5</v>
      </c>
    </row>
    <row r="9" spans="1:9" x14ac:dyDescent="0.25">
      <c r="A9" s="2" t="s">
        <v>484</v>
      </c>
      <c r="B9" s="2" t="s">
        <v>396</v>
      </c>
      <c r="C9" s="2" t="s">
        <v>397</v>
      </c>
      <c r="D9" s="2" t="s">
        <v>84</v>
      </c>
      <c r="E9" s="3">
        <v>9.8000000000000004E-2</v>
      </c>
      <c r="F9" s="3">
        <v>0.21210000000000001</v>
      </c>
      <c r="G9" s="3">
        <v>0.32679999999999998</v>
      </c>
      <c r="H9" s="4">
        <v>2999</v>
      </c>
      <c r="I9" s="2">
        <v>72.7</v>
      </c>
    </row>
    <row r="10" spans="1:9" x14ac:dyDescent="0.25">
      <c r="A10" s="2" t="s">
        <v>470</v>
      </c>
      <c r="B10" s="2" t="s">
        <v>342</v>
      </c>
      <c r="C10" s="2" t="s">
        <v>8</v>
      </c>
      <c r="D10" s="2" t="s">
        <v>6</v>
      </c>
      <c r="E10" s="3">
        <v>8.0000000000000002E-3</v>
      </c>
      <c r="F10" s="3">
        <v>2.3E-2</v>
      </c>
      <c r="G10" s="3">
        <v>4.8399999999999999E-2</v>
      </c>
      <c r="H10" s="4">
        <v>2998</v>
      </c>
      <c r="I10" s="2">
        <v>73.7</v>
      </c>
    </row>
    <row r="11" spans="1:9" x14ac:dyDescent="0.25">
      <c r="A11" s="2" t="s">
        <v>475</v>
      </c>
      <c r="B11" s="2" t="s">
        <v>386</v>
      </c>
      <c r="C11" s="2" t="s">
        <v>288</v>
      </c>
      <c r="D11" s="2" t="s">
        <v>118</v>
      </c>
      <c r="E11" s="3">
        <v>1.2500000000000001E-2</v>
      </c>
      <c r="F11" s="3">
        <v>2.8500000000000001E-2</v>
      </c>
      <c r="G11" s="3">
        <v>5.1700000000000003E-2</v>
      </c>
      <c r="H11" s="4">
        <v>2880</v>
      </c>
      <c r="I11" s="2">
        <v>72.599999999999994</v>
      </c>
    </row>
    <row r="12" spans="1:9" x14ac:dyDescent="0.25">
      <c r="A12" s="2" t="s">
        <v>511</v>
      </c>
      <c r="B12" s="2" t="s">
        <v>315</v>
      </c>
      <c r="C12" s="2" t="s">
        <v>316</v>
      </c>
      <c r="D12" s="2" t="s">
        <v>46</v>
      </c>
      <c r="E12" s="3">
        <v>3.1899999999999998E-2</v>
      </c>
      <c r="F12" s="3">
        <v>6.0999999999999999E-2</v>
      </c>
      <c r="G12" s="3">
        <v>8.7999999999999995E-2</v>
      </c>
      <c r="H12" s="4">
        <v>2851</v>
      </c>
      <c r="I12" s="2">
        <v>72.5</v>
      </c>
    </row>
    <row r="13" spans="1:9" x14ac:dyDescent="0.25">
      <c r="A13" s="2" t="s">
        <v>481</v>
      </c>
      <c r="B13" s="2" t="s">
        <v>282</v>
      </c>
      <c r="C13" s="2" t="s">
        <v>231</v>
      </c>
      <c r="D13" s="2" t="s">
        <v>52</v>
      </c>
      <c r="E13" s="3">
        <v>2.9899999999999999E-2</v>
      </c>
      <c r="F13" s="3">
        <v>6.0100000000000001E-2</v>
      </c>
      <c r="G13" s="3">
        <v>9.4600000000000004E-2</v>
      </c>
      <c r="H13" s="4">
        <v>2812</v>
      </c>
      <c r="I13" s="2">
        <v>73.599999999999994</v>
      </c>
    </row>
    <row r="14" spans="1:9" x14ac:dyDescent="0.25">
      <c r="A14" s="2" t="s">
        <v>508</v>
      </c>
      <c r="B14" s="2" t="s">
        <v>395</v>
      </c>
      <c r="C14" s="2" t="s">
        <v>86</v>
      </c>
      <c r="D14" s="2" t="s">
        <v>84</v>
      </c>
      <c r="E14" s="3">
        <v>2.5000000000000001E-2</v>
      </c>
      <c r="F14" s="3">
        <v>0.05</v>
      </c>
      <c r="G14" s="3">
        <v>0.1018</v>
      </c>
      <c r="H14" s="4">
        <v>2720</v>
      </c>
      <c r="I14" s="2">
        <v>72.5</v>
      </c>
    </row>
    <row r="15" spans="1:9" x14ac:dyDescent="0.25">
      <c r="A15" s="2" t="s">
        <v>479</v>
      </c>
      <c r="B15" s="2" t="s">
        <v>280</v>
      </c>
      <c r="C15" s="2" t="s">
        <v>159</v>
      </c>
      <c r="D15" s="2" t="s">
        <v>118</v>
      </c>
      <c r="E15" s="3">
        <v>2.2100000000000002E-2</v>
      </c>
      <c r="F15" s="3">
        <v>0.1096</v>
      </c>
      <c r="G15" s="3">
        <v>0.24740000000000001</v>
      </c>
      <c r="H15" s="4">
        <v>2619</v>
      </c>
      <c r="I15" s="2">
        <v>72.2</v>
      </c>
    </row>
    <row r="16" spans="1:9" x14ac:dyDescent="0.25">
      <c r="A16" s="2" t="s">
        <v>493</v>
      </c>
      <c r="B16" s="2" t="s">
        <v>407</v>
      </c>
      <c r="C16" s="2" t="s">
        <v>134</v>
      </c>
      <c r="D16" s="2" t="s">
        <v>17</v>
      </c>
      <c r="E16" s="3">
        <v>3.2899999999999999E-2</v>
      </c>
      <c r="F16" s="3">
        <v>7.0900000000000005E-2</v>
      </c>
      <c r="G16" s="3">
        <v>0.1239</v>
      </c>
      <c r="H16" s="4">
        <v>2582</v>
      </c>
      <c r="I16" s="2">
        <v>73.8</v>
      </c>
    </row>
    <row r="17" spans="1:9" x14ac:dyDescent="0.25">
      <c r="A17" s="2" t="s">
        <v>474</v>
      </c>
      <c r="B17" s="2" t="s">
        <v>400</v>
      </c>
      <c r="C17" s="2" t="s">
        <v>401</v>
      </c>
      <c r="D17" s="2" t="s">
        <v>6</v>
      </c>
      <c r="E17" s="3">
        <v>3.6200000000000003E-2</v>
      </c>
      <c r="F17" s="3">
        <v>0.15140000000000001</v>
      </c>
      <c r="G17" s="3">
        <v>0.28089999999999998</v>
      </c>
      <c r="H17" s="4">
        <v>2570</v>
      </c>
      <c r="I17" s="2">
        <v>72</v>
      </c>
    </row>
    <row r="18" spans="1:9" x14ac:dyDescent="0.25">
      <c r="A18" s="2" t="s">
        <v>480</v>
      </c>
      <c r="B18" s="2" t="s">
        <v>424</v>
      </c>
      <c r="C18" s="2" t="s">
        <v>425</v>
      </c>
      <c r="D18" s="2" t="s">
        <v>9</v>
      </c>
      <c r="E18" s="3">
        <v>0.129</v>
      </c>
      <c r="F18" s="3">
        <v>0.27960000000000002</v>
      </c>
      <c r="G18" s="3">
        <v>0.43919999999999998</v>
      </c>
      <c r="H18" s="4">
        <v>2450</v>
      </c>
      <c r="I18" s="2">
        <v>71.7</v>
      </c>
    </row>
    <row r="19" spans="1:9" x14ac:dyDescent="0.25">
      <c r="A19" s="2" t="s">
        <v>491</v>
      </c>
      <c r="B19" s="2" t="s">
        <v>344</v>
      </c>
      <c r="C19" s="2" t="s">
        <v>345</v>
      </c>
      <c r="D19" s="2" t="s">
        <v>41</v>
      </c>
      <c r="E19" s="3">
        <v>7.7999999999999996E-3</v>
      </c>
      <c r="F19" s="3">
        <v>1.3899999999999999E-2</v>
      </c>
      <c r="G19" s="3">
        <v>3.49E-2</v>
      </c>
      <c r="H19" s="4">
        <v>2439</v>
      </c>
      <c r="I19" s="2">
        <v>72.900000000000006</v>
      </c>
    </row>
    <row r="20" spans="1:9" x14ac:dyDescent="0.25">
      <c r="A20" s="2" t="s">
        <v>490</v>
      </c>
      <c r="B20" s="2" t="s">
        <v>251</v>
      </c>
      <c r="C20" s="2" t="s">
        <v>252</v>
      </c>
      <c r="D20" s="2" t="s">
        <v>118</v>
      </c>
      <c r="E20" s="3">
        <v>0.1031</v>
      </c>
      <c r="F20" s="3">
        <v>0.26379999999999998</v>
      </c>
      <c r="G20" s="3">
        <v>0.42399999999999999</v>
      </c>
      <c r="H20" s="4">
        <v>2415</v>
      </c>
      <c r="I20" s="2">
        <v>71.8</v>
      </c>
    </row>
    <row r="21" spans="1:9" x14ac:dyDescent="0.25">
      <c r="A21" s="2" t="s">
        <v>482</v>
      </c>
      <c r="B21" s="2" t="s">
        <v>431</v>
      </c>
      <c r="C21" s="2" t="s">
        <v>303</v>
      </c>
      <c r="D21" s="2" t="s">
        <v>12</v>
      </c>
      <c r="E21" s="3">
        <v>2.6599999999999999E-2</v>
      </c>
      <c r="F21" s="3">
        <v>0.1011</v>
      </c>
      <c r="G21" s="3">
        <v>0.22500000000000001</v>
      </c>
      <c r="H21" s="4">
        <v>2404</v>
      </c>
      <c r="I21" s="2">
        <v>71.599999999999994</v>
      </c>
    </row>
    <row r="22" spans="1:9" x14ac:dyDescent="0.25">
      <c r="A22" s="2" t="s">
        <v>522</v>
      </c>
      <c r="B22" s="2" t="s">
        <v>336</v>
      </c>
      <c r="C22" s="2" t="s">
        <v>161</v>
      </c>
      <c r="D22" s="2" t="s">
        <v>46</v>
      </c>
      <c r="E22" s="3">
        <v>3.0700000000000002E-2</v>
      </c>
      <c r="F22" s="3">
        <v>5.3400000000000003E-2</v>
      </c>
      <c r="G22" s="3">
        <v>7.8700000000000006E-2</v>
      </c>
      <c r="H22" s="4">
        <v>2377</v>
      </c>
      <c r="I22" s="2">
        <v>72.900000000000006</v>
      </c>
    </row>
    <row r="23" spans="1:9" x14ac:dyDescent="0.25">
      <c r="A23" s="2" t="s">
        <v>472</v>
      </c>
      <c r="B23" s="2" t="s">
        <v>399</v>
      </c>
      <c r="C23" s="2" t="s">
        <v>192</v>
      </c>
      <c r="D23" s="2" t="s">
        <v>190</v>
      </c>
      <c r="E23" s="3">
        <v>4.5900000000000003E-2</v>
      </c>
      <c r="F23" s="3">
        <v>0.1192</v>
      </c>
      <c r="G23" s="3">
        <v>0.19420000000000001</v>
      </c>
      <c r="H23" s="4">
        <v>2374</v>
      </c>
      <c r="I23" s="2">
        <v>71.5</v>
      </c>
    </row>
    <row r="24" spans="1:9" x14ac:dyDescent="0.25">
      <c r="A24" s="2" t="s">
        <v>498</v>
      </c>
      <c r="B24" s="2" t="s">
        <v>289</v>
      </c>
      <c r="C24" s="2" t="s">
        <v>201</v>
      </c>
      <c r="D24" s="2" t="s">
        <v>199</v>
      </c>
      <c r="E24" s="3">
        <v>6.6699999999999995E-2</v>
      </c>
      <c r="F24" s="3">
        <v>0.18279999999999999</v>
      </c>
      <c r="G24" s="3">
        <v>0.3301</v>
      </c>
      <c r="H24" s="4">
        <v>2369</v>
      </c>
      <c r="I24" s="2">
        <v>72.7</v>
      </c>
    </row>
    <row r="25" spans="1:9" x14ac:dyDescent="0.25">
      <c r="A25" s="2" t="s">
        <v>567</v>
      </c>
      <c r="B25" s="2" t="s">
        <v>380</v>
      </c>
      <c r="C25" s="2" t="s">
        <v>381</v>
      </c>
      <c r="D25" s="2" t="s">
        <v>38</v>
      </c>
      <c r="E25" s="3">
        <v>2.0799999999999999E-2</v>
      </c>
      <c r="F25" s="3">
        <v>5.4300000000000001E-2</v>
      </c>
      <c r="G25" s="3">
        <v>0.1133</v>
      </c>
      <c r="H25" s="4">
        <v>2357</v>
      </c>
      <c r="I25" s="2">
        <v>72.900000000000006</v>
      </c>
    </row>
    <row r="26" spans="1:9" x14ac:dyDescent="0.25">
      <c r="A26" s="2" t="s">
        <v>502</v>
      </c>
      <c r="B26" s="2" t="s">
        <v>359</v>
      </c>
      <c r="C26" s="2" t="s">
        <v>360</v>
      </c>
      <c r="D26" s="2" t="s">
        <v>9</v>
      </c>
      <c r="E26" s="3">
        <v>8.48E-2</v>
      </c>
      <c r="F26" s="3">
        <v>0.15679999999999999</v>
      </c>
      <c r="G26" s="3">
        <v>0.2253</v>
      </c>
      <c r="H26" s="4">
        <v>2206</v>
      </c>
      <c r="I26" s="2">
        <v>72.5</v>
      </c>
    </row>
    <row r="27" spans="1:9" x14ac:dyDescent="0.25">
      <c r="A27" s="2" t="s">
        <v>485</v>
      </c>
      <c r="B27" s="2" t="s">
        <v>351</v>
      </c>
      <c r="C27" s="2" t="s">
        <v>8</v>
      </c>
      <c r="D27" s="2" t="s">
        <v>6</v>
      </c>
      <c r="E27" s="3">
        <v>1.84E-2</v>
      </c>
      <c r="F27" s="3">
        <v>8.2500000000000004E-2</v>
      </c>
      <c r="G27" s="3">
        <v>0.14710000000000001</v>
      </c>
      <c r="H27" s="4">
        <v>2169</v>
      </c>
      <c r="I27" s="2">
        <v>74.599999999999994</v>
      </c>
    </row>
    <row r="28" spans="1:9" x14ac:dyDescent="0.25">
      <c r="A28" s="2" t="s">
        <v>477</v>
      </c>
      <c r="B28" s="2" t="s">
        <v>402</v>
      </c>
      <c r="C28" s="2" t="s">
        <v>8</v>
      </c>
      <c r="D28" s="2" t="s">
        <v>6</v>
      </c>
      <c r="E28" s="3">
        <v>2.1600000000000001E-2</v>
      </c>
      <c r="F28" s="3">
        <v>5.8700000000000002E-2</v>
      </c>
      <c r="G28" s="3">
        <v>0.13669999999999999</v>
      </c>
      <c r="H28" s="4">
        <v>2129</v>
      </c>
      <c r="I28" s="2">
        <v>73</v>
      </c>
    </row>
    <row r="29" spans="1:9" x14ac:dyDescent="0.25">
      <c r="A29" s="2" t="s">
        <v>557</v>
      </c>
      <c r="B29" s="2" t="s">
        <v>116</v>
      </c>
      <c r="C29" s="2" t="s">
        <v>117</v>
      </c>
      <c r="D29" s="2" t="s">
        <v>38</v>
      </c>
      <c r="E29" s="3">
        <v>3.32E-2</v>
      </c>
      <c r="F29" s="3">
        <v>5.2200000000000003E-2</v>
      </c>
      <c r="G29" s="3">
        <v>8.3500000000000005E-2</v>
      </c>
      <c r="H29" s="4">
        <v>2107</v>
      </c>
      <c r="I29" s="2">
        <v>73.900000000000006</v>
      </c>
    </row>
    <row r="30" spans="1:9" x14ac:dyDescent="0.25">
      <c r="A30" s="2" t="s">
        <v>486</v>
      </c>
      <c r="B30" s="2" t="s">
        <v>193</v>
      </c>
      <c r="C30" s="2" t="s">
        <v>194</v>
      </c>
      <c r="D30" s="2" t="s">
        <v>118</v>
      </c>
      <c r="E30" s="3">
        <v>1.2999999999999999E-2</v>
      </c>
      <c r="F30" s="3">
        <v>4.9599999999999998E-2</v>
      </c>
      <c r="G30" s="3">
        <v>0.11650000000000001</v>
      </c>
      <c r="H30" s="4">
        <v>2078</v>
      </c>
      <c r="I30" s="2">
        <v>72.400000000000006</v>
      </c>
    </row>
    <row r="31" spans="1:9" x14ac:dyDescent="0.25">
      <c r="A31" s="2" t="s">
        <v>488</v>
      </c>
      <c r="B31" s="2" t="s">
        <v>271</v>
      </c>
      <c r="C31" s="2" t="s">
        <v>102</v>
      </c>
      <c r="D31" s="2" t="s">
        <v>3</v>
      </c>
      <c r="E31" s="3">
        <v>4.3400000000000001E-2</v>
      </c>
      <c r="F31" s="3">
        <v>8.9200000000000002E-2</v>
      </c>
      <c r="G31" s="3">
        <v>0.15129999999999999</v>
      </c>
      <c r="H31" s="4">
        <v>2075</v>
      </c>
      <c r="I31" s="2">
        <v>71.599999999999994</v>
      </c>
    </row>
    <row r="32" spans="1:9" x14ac:dyDescent="0.25">
      <c r="A32" s="2" t="s">
        <v>509</v>
      </c>
      <c r="B32" s="2" t="s">
        <v>181</v>
      </c>
      <c r="C32" s="2" t="s">
        <v>182</v>
      </c>
      <c r="D32" s="2" t="s">
        <v>29</v>
      </c>
      <c r="E32" s="3">
        <v>2.1600000000000001E-2</v>
      </c>
      <c r="F32" s="3">
        <v>4.1200000000000001E-2</v>
      </c>
      <c r="G32" s="3">
        <v>8.43E-2</v>
      </c>
      <c r="H32" s="4">
        <v>1992</v>
      </c>
      <c r="I32" s="2">
        <v>72.5</v>
      </c>
    </row>
    <row r="33" spans="1:9" x14ac:dyDescent="0.25">
      <c r="A33" s="2" t="s">
        <v>515</v>
      </c>
      <c r="B33" s="2" t="s">
        <v>264</v>
      </c>
      <c r="C33" s="2" t="s">
        <v>265</v>
      </c>
      <c r="D33" s="2" t="s">
        <v>0</v>
      </c>
      <c r="E33" s="3">
        <v>0.10290000000000001</v>
      </c>
      <c r="F33" s="3">
        <v>0.2324</v>
      </c>
      <c r="G33" s="3">
        <v>0.33789999999999998</v>
      </c>
      <c r="H33" s="4">
        <v>1992</v>
      </c>
      <c r="I33" s="2">
        <v>73.3</v>
      </c>
    </row>
    <row r="34" spans="1:9" x14ac:dyDescent="0.25">
      <c r="A34" s="2" t="s">
        <v>489</v>
      </c>
      <c r="B34" s="2" t="s">
        <v>229</v>
      </c>
      <c r="C34" s="2" t="s">
        <v>102</v>
      </c>
      <c r="D34" s="2" t="s">
        <v>3</v>
      </c>
      <c r="E34" s="3">
        <v>7.8299999999999995E-2</v>
      </c>
      <c r="F34" s="3">
        <v>0.1933</v>
      </c>
      <c r="G34" s="3">
        <v>0.3347</v>
      </c>
      <c r="H34" s="4">
        <v>1966</v>
      </c>
      <c r="I34" s="2">
        <v>71.7</v>
      </c>
    </row>
    <row r="35" spans="1:9" x14ac:dyDescent="0.25">
      <c r="A35" s="2" t="s">
        <v>520</v>
      </c>
      <c r="B35" s="2" t="s">
        <v>416</v>
      </c>
      <c r="C35" s="2" t="s">
        <v>417</v>
      </c>
      <c r="D35" s="2" t="s">
        <v>6</v>
      </c>
      <c r="E35" s="3">
        <v>2.2800000000000001E-2</v>
      </c>
      <c r="F35" s="3">
        <v>4.3499999999999997E-2</v>
      </c>
      <c r="G35" s="3">
        <v>5.6899999999999999E-2</v>
      </c>
      <c r="H35" s="4">
        <v>1933</v>
      </c>
      <c r="I35" s="2">
        <v>71.8</v>
      </c>
    </row>
    <row r="36" spans="1:9" x14ac:dyDescent="0.25">
      <c r="A36" s="2" t="s">
        <v>483</v>
      </c>
      <c r="B36" s="2" t="s">
        <v>418</v>
      </c>
      <c r="C36" s="2" t="s">
        <v>419</v>
      </c>
      <c r="D36" s="2" t="s">
        <v>9</v>
      </c>
      <c r="E36" s="3">
        <v>5.0299999999999997E-2</v>
      </c>
      <c r="F36" s="3">
        <v>0.1104</v>
      </c>
      <c r="G36" s="3">
        <v>0.18820000000000001</v>
      </c>
      <c r="H36" s="4">
        <v>1929</v>
      </c>
      <c r="I36" s="2">
        <v>69.7</v>
      </c>
    </row>
    <row r="37" spans="1:9" x14ac:dyDescent="0.25">
      <c r="A37" s="2" t="s">
        <v>504</v>
      </c>
      <c r="B37" s="2" t="s">
        <v>248</v>
      </c>
      <c r="C37" s="2" t="s">
        <v>33</v>
      </c>
      <c r="D37" s="2" t="s">
        <v>12</v>
      </c>
      <c r="E37" s="3">
        <v>3.56E-2</v>
      </c>
      <c r="F37" s="3">
        <v>5.45E-2</v>
      </c>
      <c r="G37" s="3">
        <v>8.0699999999999994E-2</v>
      </c>
      <c r="H37" s="4">
        <v>1909</v>
      </c>
      <c r="I37" s="2">
        <v>72.8</v>
      </c>
    </row>
    <row r="38" spans="1:9" x14ac:dyDescent="0.25">
      <c r="A38" s="2" t="s">
        <v>506</v>
      </c>
      <c r="B38" s="2" t="s">
        <v>325</v>
      </c>
      <c r="C38" s="2" t="s">
        <v>326</v>
      </c>
      <c r="D38" s="2" t="s">
        <v>6</v>
      </c>
      <c r="E38" s="3">
        <v>1.78E-2</v>
      </c>
      <c r="F38" s="3">
        <v>4.4600000000000001E-2</v>
      </c>
      <c r="G38" s="3">
        <v>6.6100000000000006E-2</v>
      </c>
      <c r="H38" s="4">
        <v>1905</v>
      </c>
      <c r="I38" s="2">
        <v>72.2</v>
      </c>
    </row>
    <row r="39" spans="1:9" x14ac:dyDescent="0.25">
      <c r="A39" s="2" t="s">
        <v>548</v>
      </c>
      <c r="B39" s="2" t="s">
        <v>130</v>
      </c>
      <c r="C39" s="2" t="s">
        <v>100</v>
      </c>
      <c r="D39" s="2" t="s">
        <v>9</v>
      </c>
      <c r="E39" s="3">
        <v>0.1017</v>
      </c>
      <c r="F39" s="3">
        <v>0.2044</v>
      </c>
      <c r="G39" s="3">
        <v>0.31669999999999998</v>
      </c>
      <c r="H39" s="4">
        <v>1888</v>
      </c>
      <c r="I39" s="2">
        <v>73.5</v>
      </c>
    </row>
    <row r="40" spans="1:9" x14ac:dyDescent="0.25">
      <c r="A40" s="2" t="s">
        <v>547</v>
      </c>
      <c r="B40" s="2" t="s">
        <v>78</v>
      </c>
      <c r="C40" s="2" t="s">
        <v>79</v>
      </c>
      <c r="D40" s="2" t="s">
        <v>9</v>
      </c>
      <c r="E40" s="3">
        <v>7.4099999999999999E-2</v>
      </c>
      <c r="F40" s="3">
        <v>0.1772</v>
      </c>
      <c r="G40" s="3">
        <v>0.2954</v>
      </c>
      <c r="H40" s="4">
        <v>1862</v>
      </c>
      <c r="I40" s="2">
        <v>72.5</v>
      </c>
    </row>
    <row r="41" spans="1:9" x14ac:dyDescent="0.25">
      <c r="A41" s="2" t="s">
        <v>512</v>
      </c>
      <c r="B41" s="2" t="s">
        <v>408</v>
      </c>
      <c r="C41" s="2" t="s">
        <v>409</v>
      </c>
      <c r="D41" s="2" t="s">
        <v>6</v>
      </c>
      <c r="E41" s="3">
        <v>1.3100000000000001E-2</v>
      </c>
      <c r="F41" s="3">
        <v>2.18E-2</v>
      </c>
      <c r="G41" s="3">
        <v>3.5900000000000001E-2</v>
      </c>
      <c r="H41" s="4">
        <v>1838</v>
      </c>
      <c r="I41" s="2">
        <v>71.8</v>
      </c>
    </row>
    <row r="42" spans="1:9" x14ac:dyDescent="0.25">
      <c r="A42" s="2" t="s">
        <v>531</v>
      </c>
      <c r="B42" s="2" t="s">
        <v>382</v>
      </c>
      <c r="C42" s="2" t="s">
        <v>8</v>
      </c>
      <c r="D42" s="2" t="s">
        <v>6</v>
      </c>
      <c r="E42" s="3">
        <v>2.4E-2</v>
      </c>
      <c r="F42" s="3">
        <v>6.1499999999999999E-2</v>
      </c>
      <c r="G42" s="3">
        <v>0.12470000000000001</v>
      </c>
      <c r="H42" s="4">
        <v>1836</v>
      </c>
      <c r="I42" s="2">
        <v>74</v>
      </c>
    </row>
    <row r="43" spans="1:9" x14ac:dyDescent="0.25">
      <c r="A43" s="2" t="s">
        <v>624</v>
      </c>
      <c r="B43" s="2" t="s">
        <v>434</v>
      </c>
      <c r="C43" s="2" t="s">
        <v>254</v>
      </c>
      <c r="D43" s="2" t="s">
        <v>6</v>
      </c>
      <c r="E43" s="3">
        <v>2.6800000000000001E-2</v>
      </c>
      <c r="F43" s="3">
        <v>4.2700000000000002E-2</v>
      </c>
      <c r="G43" s="3">
        <v>6.3E-2</v>
      </c>
      <c r="H43" s="4">
        <v>1826</v>
      </c>
      <c r="I43" s="2">
        <v>73.7</v>
      </c>
    </row>
    <row r="44" spans="1:9" x14ac:dyDescent="0.25">
      <c r="A44" s="2" t="s">
        <v>543</v>
      </c>
      <c r="B44" s="2" t="s">
        <v>355</v>
      </c>
      <c r="C44" s="2" t="s">
        <v>115</v>
      </c>
      <c r="D44" s="2" t="s">
        <v>41</v>
      </c>
      <c r="E44" s="3">
        <v>5.1799999999999999E-2</v>
      </c>
      <c r="F44" s="3">
        <v>0.18279999999999999</v>
      </c>
      <c r="G44" s="3">
        <v>0.32050000000000001</v>
      </c>
      <c r="H44" s="4">
        <v>1816</v>
      </c>
      <c r="I44" s="2">
        <v>73.2</v>
      </c>
    </row>
    <row r="45" spans="1:9" x14ac:dyDescent="0.25">
      <c r="A45" s="2" t="s">
        <v>562</v>
      </c>
      <c r="B45" s="2" t="s">
        <v>300</v>
      </c>
      <c r="C45" s="2" t="s">
        <v>301</v>
      </c>
      <c r="D45" s="2" t="s">
        <v>3</v>
      </c>
      <c r="E45" s="3">
        <v>2.87E-2</v>
      </c>
      <c r="F45" s="3">
        <v>3.9199999999999999E-2</v>
      </c>
      <c r="G45" s="3">
        <v>6.1899999999999997E-2</v>
      </c>
      <c r="H45" s="4">
        <v>1810</v>
      </c>
      <c r="I45" s="2">
        <v>73</v>
      </c>
    </row>
    <row r="46" spans="1:9" x14ac:dyDescent="0.25">
      <c r="A46" s="2" t="s">
        <v>584</v>
      </c>
      <c r="B46" s="2" t="s">
        <v>423</v>
      </c>
      <c r="C46" s="2" t="s">
        <v>71</v>
      </c>
      <c r="D46" s="2" t="s">
        <v>12</v>
      </c>
      <c r="E46" s="3">
        <v>6.6000000000000003E-2</v>
      </c>
      <c r="F46" s="3">
        <v>0.20710000000000001</v>
      </c>
      <c r="G46" s="3">
        <v>0.35930000000000001</v>
      </c>
      <c r="H46" s="4">
        <v>1787</v>
      </c>
      <c r="I46" s="2">
        <v>72.900000000000006</v>
      </c>
    </row>
    <row r="47" spans="1:9" x14ac:dyDescent="0.25">
      <c r="A47" s="2" t="s">
        <v>654</v>
      </c>
      <c r="B47" s="2" t="s">
        <v>290</v>
      </c>
      <c r="C47" s="2" t="s">
        <v>291</v>
      </c>
      <c r="D47" s="2" t="s">
        <v>0</v>
      </c>
      <c r="E47" s="3">
        <v>5.62E-2</v>
      </c>
      <c r="F47" s="3">
        <v>0.1124</v>
      </c>
      <c r="G47" s="3">
        <v>0.16980000000000001</v>
      </c>
      <c r="H47" s="4">
        <v>1779</v>
      </c>
      <c r="I47" s="2">
        <v>72.900000000000006</v>
      </c>
    </row>
    <row r="48" spans="1:9" x14ac:dyDescent="0.25">
      <c r="A48" s="2" t="s">
        <v>487</v>
      </c>
      <c r="B48" s="2" t="s">
        <v>365</v>
      </c>
      <c r="C48" s="2" t="s">
        <v>43</v>
      </c>
      <c r="D48" s="2" t="s">
        <v>41</v>
      </c>
      <c r="E48" s="3">
        <v>2.3400000000000001E-2</v>
      </c>
      <c r="F48" s="3">
        <v>0.12280000000000001</v>
      </c>
      <c r="G48" s="3">
        <v>0.23760000000000001</v>
      </c>
      <c r="H48" s="4">
        <v>1751</v>
      </c>
      <c r="I48" s="2">
        <v>73</v>
      </c>
    </row>
    <row r="49" spans="1:9" x14ac:dyDescent="0.25">
      <c r="A49" s="2" t="s">
        <v>501</v>
      </c>
      <c r="B49" s="2" t="s">
        <v>210</v>
      </c>
      <c r="C49" s="2" t="s">
        <v>211</v>
      </c>
      <c r="D49" s="2" t="s">
        <v>84</v>
      </c>
      <c r="E49" s="3">
        <v>2.1299999999999999E-2</v>
      </c>
      <c r="F49" s="3">
        <v>4.1399999999999999E-2</v>
      </c>
      <c r="G49" s="3">
        <v>7.3499999999999996E-2</v>
      </c>
      <c r="H49" s="4">
        <v>1741</v>
      </c>
      <c r="I49" s="2">
        <v>73</v>
      </c>
    </row>
    <row r="50" spans="1:9" x14ac:dyDescent="0.25">
      <c r="A50" s="2" t="s">
        <v>517</v>
      </c>
      <c r="B50" s="2" t="s">
        <v>277</v>
      </c>
      <c r="C50" s="2" t="s">
        <v>71</v>
      </c>
      <c r="D50" s="2" t="s">
        <v>12</v>
      </c>
      <c r="E50" s="3">
        <v>2.1399999999999999E-2</v>
      </c>
      <c r="F50" s="3">
        <v>4.6800000000000001E-2</v>
      </c>
      <c r="G50" s="3">
        <v>6.9900000000000004E-2</v>
      </c>
      <c r="H50" s="4">
        <v>1730</v>
      </c>
      <c r="I50" s="2">
        <v>71.400000000000006</v>
      </c>
    </row>
    <row r="51" spans="1:9" x14ac:dyDescent="0.25">
      <c r="A51" s="2" t="s">
        <v>578</v>
      </c>
      <c r="B51" s="2" t="s">
        <v>429</v>
      </c>
      <c r="C51" s="2" t="s">
        <v>102</v>
      </c>
      <c r="D51" s="2" t="s">
        <v>3</v>
      </c>
      <c r="E51" s="3">
        <v>0.1031</v>
      </c>
      <c r="F51" s="3">
        <v>0.21970000000000001</v>
      </c>
      <c r="G51" s="3">
        <v>0.34620000000000001</v>
      </c>
      <c r="H51" s="4">
        <v>1707</v>
      </c>
      <c r="I51" s="2">
        <v>72.5</v>
      </c>
    </row>
    <row r="52" spans="1:9" x14ac:dyDescent="0.25">
      <c r="A52" s="2" t="s">
        <v>505</v>
      </c>
      <c r="B52" s="2" t="s">
        <v>354</v>
      </c>
      <c r="C52" s="2" t="s">
        <v>182</v>
      </c>
      <c r="D52" s="2" t="s">
        <v>29</v>
      </c>
      <c r="E52" s="3">
        <v>1.35E-2</v>
      </c>
      <c r="F52" s="3">
        <v>2.76E-2</v>
      </c>
      <c r="G52" s="3">
        <v>5.7599999999999998E-2</v>
      </c>
      <c r="H52" s="4">
        <v>1701</v>
      </c>
      <c r="I52" s="2">
        <v>73</v>
      </c>
    </row>
    <row r="53" spans="1:9" x14ac:dyDescent="0.25">
      <c r="A53" s="2" t="s">
        <v>593</v>
      </c>
      <c r="B53" s="2" t="s">
        <v>247</v>
      </c>
      <c r="C53" s="2" t="s">
        <v>102</v>
      </c>
      <c r="D53" s="2" t="s">
        <v>3</v>
      </c>
      <c r="E53" s="3">
        <v>5.1200000000000002E-2</v>
      </c>
      <c r="F53" s="3">
        <v>9.5299999999999996E-2</v>
      </c>
      <c r="G53" s="3">
        <v>0.1353</v>
      </c>
      <c r="H53" s="4">
        <v>1700</v>
      </c>
      <c r="I53" s="2">
        <v>72.599999999999994</v>
      </c>
    </row>
    <row r="54" spans="1:9" x14ac:dyDescent="0.25">
      <c r="A54" s="2" t="s">
        <v>539</v>
      </c>
      <c r="B54" s="2" t="s">
        <v>87</v>
      </c>
      <c r="C54" s="2" t="s">
        <v>88</v>
      </c>
      <c r="D54" s="2" t="s">
        <v>0</v>
      </c>
      <c r="E54" s="3">
        <v>8.8999999999999999E-3</v>
      </c>
      <c r="F54" s="3">
        <v>2.4799999999999999E-2</v>
      </c>
      <c r="G54" s="3">
        <v>3.78E-2</v>
      </c>
      <c r="H54" s="4">
        <v>1694</v>
      </c>
      <c r="I54" s="2">
        <v>72.8</v>
      </c>
    </row>
    <row r="55" spans="1:9" x14ac:dyDescent="0.25">
      <c r="A55" s="2" t="s">
        <v>524</v>
      </c>
      <c r="B55" s="2" t="s">
        <v>232</v>
      </c>
      <c r="C55" s="2" t="s">
        <v>28</v>
      </c>
      <c r="D55" s="2" t="s">
        <v>0</v>
      </c>
      <c r="E55" s="3">
        <v>1.06E-2</v>
      </c>
      <c r="F55" s="3">
        <v>2.5399999999999999E-2</v>
      </c>
      <c r="G55" s="3">
        <v>4.9599999999999998E-2</v>
      </c>
      <c r="H55" s="4">
        <v>1692</v>
      </c>
      <c r="I55" s="2">
        <v>73.099999999999994</v>
      </c>
    </row>
    <row r="56" spans="1:9" x14ac:dyDescent="0.25">
      <c r="A56" s="2" t="s">
        <v>526</v>
      </c>
      <c r="B56" s="2" t="s">
        <v>421</v>
      </c>
      <c r="C56" s="2" t="s">
        <v>422</v>
      </c>
      <c r="D56" s="2" t="s">
        <v>17</v>
      </c>
      <c r="E56" s="3">
        <v>7.9000000000000008E-3</v>
      </c>
      <c r="F56" s="3">
        <v>1.89E-2</v>
      </c>
      <c r="G56" s="3">
        <v>4.7500000000000001E-2</v>
      </c>
      <c r="H56" s="4">
        <v>1642</v>
      </c>
      <c r="I56" s="2">
        <v>73.2</v>
      </c>
    </row>
    <row r="57" spans="1:9" x14ac:dyDescent="0.25">
      <c r="A57" s="2" t="s">
        <v>523</v>
      </c>
      <c r="B57" s="2" t="s">
        <v>329</v>
      </c>
      <c r="C57" s="2" t="s">
        <v>330</v>
      </c>
      <c r="D57" s="2" t="s">
        <v>190</v>
      </c>
      <c r="E57" s="3">
        <v>2.1499999999999998E-2</v>
      </c>
      <c r="F57" s="3">
        <v>5.04E-2</v>
      </c>
      <c r="G57" s="3">
        <v>8.5400000000000004E-2</v>
      </c>
      <c r="H57" s="4">
        <v>1627</v>
      </c>
      <c r="I57" s="2">
        <v>72.099999999999994</v>
      </c>
    </row>
    <row r="58" spans="1:9" x14ac:dyDescent="0.25">
      <c r="A58" s="2" t="s">
        <v>563</v>
      </c>
      <c r="B58" s="2" t="s">
        <v>299</v>
      </c>
      <c r="C58" s="2" t="s">
        <v>19</v>
      </c>
      <c r="D58" s="2" t="s">
        <v>17</v>
      </c>
      <c r="E58" s="3">
        <v>1.6199999999999999E-2</v>
      </c>
      <c r="F58" s="3">
        <v>3.7400000000000003E-2</v>
      </c>
      <c r="G58" s="3">
        <v>6.2899999999999998E-2</v>
      </c>
      <c r="H58" s="4">
        <v>1606</v>
      </c>
      <c r="I58" s="2">
        <v>74.599999999999994</v>
      </c>
    </row>
    <row r="59" spans="1:9" x14ac:dyDescent="0.25">
      <c r="A59" s="2" t="s">
        <v>586</v>
      </c>
      <c r="B59" s="2" t="s">
        <v>373</v>
      </c>
      <c r="C59" s="2" t="s">
        <v>8</v>
      </c>
      <c r="D59" s="2" t="s">
        <v>6</v>
      </c>
      <c r="E59" s="3">
        <v>3.6799999999999999E-2</v>
      </c>
      <c r="F59" s="3">
        <v>0.11409999999999999</v>
      </c>
      <c r="G59" s="3">
        <v>0.2276</v>
      </c>
      <c r="H59" s="4">
        <v>1604</v>
      </c>
      <c r="I59" s="2">
        <v>73.900000000000006</v>
      </c>
    </row>
    <row r="60" spans="1:9" x14ac:dyDescent="0.25">
      <c r="A60" s="2" t="s">
        <v>564</v>
      </c>
      <c r="B60" s="2" t="s">
        <v>281</v>
      </c>
      <c r="C60" s="2" t="s">
        <v>140</v>
      </c>
      <c r="D60" s="2" t="s">
        <v>138</v>
      </c>
      <c r="E60" s="3">
        <v>8.8000000000000005E-3</v>
      </c>
      <c r="F60" s="3">
        <v>1.7000000000000001E-2</v>
      </c>
      <c r="G60" s="3">
        <v>2.8299999999999999E-2</v>
      </c>
      <c r="H60" s="4">
        <v>1591</v>
      </c>
      <c r="I60" s="2">
        <v>73</v>
      </c>
    </row>
    <row r="61" spans="1:9" x14ac:dyDescent="0.25">
      <c r="A61" s="2" t="s">
        <v>495</v>
      </c>
      <c r="B61" s="2" t="s">
        <v>249</v>
      </c>
      <c r="C61" s="2" t="s">
        <v>250</v>
      </c>
      <c r="D61" s="2" t="s">
        <v>17</v>
      </c>
      <c r="E61" s="3">
        <v>1.7600000000000001E-2</v>
      </c>
      <c r="F61" s="3">
        <v>5.6099999999999997E-2</v>
      </c>
      <c r="G61" s="3">
        <v>0.1159</v>
      </c>
      <c r="H61" s="4">
        <v>1587</v>
      </c>
      <c r="I61" s="2">
        <v>72.900000000000006</v>
      </c>
    </row>
    <row r="62" spans="1:9" x14ac:dyDescent="0.25">
      <c r="A62" s="2" t="s">
        <v>535</v>
      </c>
      <c r="B62" s="2" t="s">
        <v>131</v>
      </c>
      <c r="C62" s="2" t="s">
        <v>113</v>
      </c>
      <c r="D62" s="2" t="s">
        <v>29</v>
      </c>
      <c r="E62" s="3">
        <v>6.2100000000000002E-2</v>
      </c>
      <c r="F62" s="3">
        <v>0.15479999999999999</v>
      </c>
      <c r="G62" s="3">
        <v>0.2482</v>
      </c>
      <c r="H62" s="4">
        <v>1563</v>
      </c>
      <c r="I62" s="2">
        <v>71.599999999999994</v>
      </c>
    </row>
    <row r="63" spans="1:9" x14ac:dyDescent="0.25">
      <c r="A63" s="2" t="s">
        <v>503</v>
      </c>
      <c r="B63" s="2" t="s">
        <v>292</v>
      </c>
      <c r="C63" s="2" t="s">
        <v>140</v>
      </c>
      <c r="D63" s="2" t="s">
        <v>138</v>
      </c>
      <c r="E63" s="3">
        <v>1.17E-2</v>
      </c>
      <c r="F63" s="3">
        <v>2.35E-2</v>
      </c>
      <c r="G63" s="3">
        <v>3.5799999999999998E-2</v>
      </c>
      <c r="H63" s="4">
        <v>1535</v>
      </c>
      <c r="I63" s="2">
        <v>72.400000000000006</v>
      </c>
    </row>
    <row r="64" spans="1:9" x14ac:dyDescent="0.25">
      <c r="A64" s="2" t="s">
        <v>530</v>
      </c>
      <c r="B64" s="2" t="s">
        <v>220</v>
      </c>
      <c r="C64" s="2" t="s">
        <v>159</v>
      </c>
      <c r="D64" s="2" t="s">
        <v>118</v>
      </c>
      <c r="E64" s="3">
        <v>5.0900000000000001E-2</v>
      </c>
      <c r="F64" s="3">
        <v>0.1255</v>
      </c>
      <c r="G64" s="3">
        <v>0.26290000000000002</v>
      </c>
      <c r="H64" s="4">
        <v>1514</v>
      </c>
      <c r="I64" s="2">
        <v>71.900000000000006</v>
      </c>
    </row>
    <row r="65" spans="1:9" x14ac:dyDescent="0.25">
      <c r="A65" s="2" t="s">
        <v>537</v>
      </c>
      <c r="B65" s="2" t="s">
        <v>121</v>
      </c>
      <c r="C65" s="2" t="s">
        <v>122</v>
      </c>
      <c r="D65" s="2" t="s">
        <v>52</v>
      </c>
      <c r="E65" s="3">
        <v>5.9799999999999999E-2</v>
      </c>
      <c r="F65" s="3">
        <v>0.2089</v>
      </c>
      <c r="G65" s="3">
        <v>0.33179999999999998</v>
      </c>
      <c r="H65" s="4">
        <v>1489</v>
      </c>
      <c r="I65" s="2">
        <v>71.7</v>
      </c>
    </row>
    <row r="66" spans="1:9" x14ac:dyDescent="0.25">
      <c r="A66" s="2" t="s">
        <v>583</v>
      </c>
      <c r="B66" s="2" t="s">
        <v>253</v>
      </c>
      <c r="C66" s="2" t="s">
        <v>254</v>
      </c>
      <c r="D66" s="2" t="s">
        <v>6</v>
      </c>
      <c r="E66" s="3">
        <v>3.9E-2</v>
      </c>
      <c r="F66" s="3">
        <v>6.4500000000000002E-2</v>
      </c>
      <c r="G66" s="3">
        <v>9.2700000000000005E-2</v>
      </c>
      <c r="H66" s="4">
        <v>1488</v>
      </c>
      <c r="I66" s="2">
        <v>73</v>
      </c>
    </row>
    <row r="67" spans="1:9" x14ac:dyDescent="0.25">
      <c r="A67" s="2" t="s">
        <v>582</v>
      </c>
      <c r="B67" s="2" t="s">
        <v>385</v>
      </c>
      <c r="C67" s="2" t="s">
        <v>50</v>
      </c>
      <c r="D67" s="2" t="s">
        <v>9</v>
      </c>
      <c r="E67" s="3">
        <v>0.1658</v>
      </c>
      <c r="F67" s="3">
        <v>0.29949999999999999</v>
      </c>
      <c r="G67" s="3">
        <v>0.39839999999999998</v>
      </c>
      <c r="H67" s="4">
        <v>1466</v>
      </c>
      <c r="I67" s="2">
        <v>72.900000000000006</v>
      </c>
    </row>
    <row r="68" spans="1:9" x14ac:dyDescent="0.25">
      <c r="A68" s="2" t="s">
        <v>554</v>
      </c>
      <c r="B68" s="2" t="s">
        <v>302</v>
      </c>
      <c r="C68" s="2" t="s">
        <v>303</v>
      </c>
      <c r="D68" s="2" t="s">
        <v>12</v>
      </c>
      <c r="E68" s="3">
        <v>1.38E-2</v>
      </c>
      <c r="F68" s="3">
        <v>1.8599999999999998E-2</v>
      </c>
      <c r="G68" s="3">
        <v>3.3799999999999997E-2</v>
      </c>
      <c r="H68" s="4">
        <v>1451</v>
      </c>
      <c r="I68" s="2">
        <v>71.5</v>
      </c>
    </row>
    <row r="69" spans="1:9" x14ac:dyDescent="0.25">
      <c r="A69" s="2" t="s">
        <v>528</v>
      </c>
      <c r="B69" s="2" t="s">
        <v>343</v>
      </c>
      <c r="C69" s="2" t="s">
        <v>43</v>
      </c>
      <c r="D69" s="2" t="s">
        <v>41</v>
      </c>
      <c r="E69" s="3">
        <v>9.74E-2</v>
      </c>
      <c r="F69" s="3">
        <v>0.22040000000000001</v>
      </c>
      <c r="G69" s="3">
        <v>0.37</v>
      </c>
      <c r="H69" s="4">
        <v>1438</v>
      </c>
      <c r="I69" s="2">
        <v>72.8</v>
      </c>
    </row>
    <row r="70" spans="1:9" x14ac:dyDescent="0.25">
      <c r="A70" s="2" t="s">
        <v>561</v>
      </c>
      <c r="B70" s="2" t="s">
        <v>274</v>
      </c>
      <c r="C70" s="2" t="s">
        <v>54</v>
      </c>
      <c r="D70" s="2" t="s">
        <v>52</v>
      </c>
      <c r="E70" s="3">
        <v>5.8000000000000003E-2</v>
      </c>
      <c r="F70" s="3">
        <v>0.1376</v>
      </c>
      <c r="G70" s="3">
        <v>0.2165</v>
      </c>
      <c r="H70" s="4">
        <v>1432</v>
      </c>
      <c r="I70" s="2">
        <v>72.400000000000006</v>
      </c>
    </row>
    <row r="71" spans="1:9" x14ac:dyDescent="0.25">
      <c r="A71" s="2" t="s">
        <v>588</v>
      </c>
      <c r="B71" s="2" t="s">
        <v>53</v>
      </c>
      <c r="C71" s="2" t="s">
        <v>54</v>
      </c>
      <c r="D71" s="2" t="s">
        <v>52</v>
      </c>
      <c r="E71" s="3">
        <v>3.6299999999999999E-2</v>
      </c>
      <c r="F71" s="3">
        <v>9.7799999999999998E-2</v>
      </c>
      <c r="G71" s="3">
        <v>0.1719</v>
      </c>
      <c r="H71" s="4">
        <v>1431</v>
      </c>
      <c r="I71" s="2">
        <v>71.599999999999994</v>
      </c>
    </row>
    <row r="72" spans="1:9" x14ac:dyDescent="0.25">
      <c r="A72" s="2" t="s">
        <v>507</v>
      </c>
      <c r="B72" s="2" t="s">
        <v>107</v>
      </c>
      <c r="C72" s="2" t="s">
        <v>108</v>
      </c>
      <c r="D72" s="2" t="s">
        <v>9</v>
      </c>
      <c r="E72" s="3">
        <v>1.54E-2</v>
      </c>
      <c r="F72" s="3">
        <v>3.2800000000000003E-2</v>
      </c>
      <c r="G72" s="3">
        <v>5.6599999999999998E-2</v>
      </c>
      <c r="H72" s="4">
        <v>1431</v>
      </c>
      <c r="I72" s="2">
        <v>72.099999999999994</v>
      </c>
    </row>
    <row r="73" spans="1:9" x14ac:dyDescent="0.25">
      <c r="A73" s="2" t="s">
        <v>650</v>
      </c>
      <c r="B73" s="2" t="s">
        <v>392</v>
      </c>
      <c r="C73" s="2" t="s">
        <v>256</v>
      </c>
      <c r="D73" s="2" t="s">
        <v>138</v>
      </c>
      <c r="E73" s="3">
        <v>4.2200000000000001E-2</v>
      </c>
      <c r="F73" s="3">
        <v>5.8999999999999997E-2</v>
      </c>
      <c r="G73" s="3">
        <v>9.1399999999999995E-2</v>
      </c>
      <c r="H73" s="4">
        <v>1423</v>
      </c>
      <c r="I73" s="2">
        <v>73.400000000000006</v>
      </c>
    </row>
    <row r="74" spans="1:9" x14ac:dyDescent="0.25">
      <c r="A74" s="2" t="s">
        <v>527</v>
      </c>
      <c r="B74" s="2" t="s">
        <v>405</v>
      </c>
      <c r="C74" s="2" t="s">
        <v>406</v>
      </c>
      <c r="D74" s="2" t="s">
        <v>190</v>
      </c>
      <c r="E74" s="3">
        <v>3.8600000000000002E-2</v>
      </c>
      <c r="F74" s="3">
        <v>0.1202</v>
      </c>
      <c r="G74" s="3">
        <v>0.18809999999999999</v>
      </c>
      <c r="H74" s="4">
        <v>1398</v>
      </c>
      <c r="I74" s="2">
        <v>71.8</v>
      </c>
    </row>
    <row r="75" spans="1:9" x14ac:dyDescent="0.25">
      <c r="A75" s="2" t="s">
        <v>573</v>
      </c>
      <c r="B75" s="2" t="s">
        <v>246</v>
      </c>
      <c r="C75" s="2" t="s">
        <v>137</v>
      </c>
      <c r="D75" s="2" t="s">
        <v>3</v>
      </c>
      <c r="E75" s="3">
        <v>6.4100000000000004E-2</v>
      </c>
      <c r="F75" s="3">
        <v>0.16489999999999999</v>
      </c>
      <c r="G75" s="3">
        <v>0.26569999999999999</v>
      </c>
      <c r="H75" s="4">
        <v>1389</v>
      </c>
      <c r="I75" s="2">
        <v>73.2</v>
      </c>
    </row>
    <row r="76" spans="1:9" x14ac:dyDescent="0.25">
      <c r="A76" s="2" t="s">
        <v>625</v>
      </c>
      <c r="B76" s="2" t="s">
        <v>146</v>
      </c>
      <c r="C76" s="2" t="s">
        <v>147</v>
      </c>
      <c r="D76" s="2" t="s">
        <v>0</v>
      </c>
      <c r="E76" s="3">
        <v>5.8700000000000002E-2</v>
      </c>
      <c r="F76" s="3">
        <v>0.13780000000000001</v>
      </c>
      <c r="G76" s="3">
        <v>0.21609999999999999</v>
      </c>
      <c r="H76" s="4">
        <v>1379</v>
      </c>
      <c r="I76" s="2">
        <v>73.900000000000006</v>
      </c>
    </row>
    <row r="77" spans="1:9" x14ac:dyDescent="0.25">
      <c r="A77" s="2" t="s">
        <v>558</v>
      </c>
      <c r="B77" s="2" t="s">
        <v>339</v>
      </c>
      <c r="C77" s="2" t="s">
        <v>340</v>
      </c>
      <c r="D77" s="2" t="s">
        <v>0</v>
      </c>
      <c r="E77" s="3">
        <v>4.7399999999999998E-2</v>
      </c>
      <c r="F77" s="3">
        <v>0.1028</v>
      </c>
      <c r="G77" s="3">
        <v>0.1532</v>
      </c>
      <c r="H77" s="4">
        <v>1371</v>
      </c>
      <c r="I77" s="2">
        <v>73.5</v>
      </c>
    </row>
    <row r="78" spans="1:9" x14ac:dyDescent="0.25">
      <c r="A78" s="2" t="s">
        <v>614</v>
      </c>
      <c r="B78" s="2" t="s">
        <v>361</v>
      </c>
      <c r="C78" s="2" t="s">
        <v>362</v>
      </c>
      <c r="D78" s="2" t="s">
        <v>199</v>
      </c>
      <c r="E78" s="3">
        <v>1.11E-2</v>
      </c>
      <c r="F78" s="3">
        <v>2.9499999999999998E-2</v>
      </c>
      <c r="G78" s="3">
        <v>4.5699999999999998E-2</v>
      </c>
      <c r="H78" s="4">
        <v>1357</v>
      </c>
      <c r="I78" s="2">
        <v>73.3</v>
      </c>
    </row>
    <row r="79" spans="1:9" x14ac:dyDescent="0.25">
      <c r="A79" s="2" t="s">
        <v>576</v>
      </c>
      <c r="B79" s="2" t="s">
        <v>174</v>
      </c>
      <c r="C79" s="2" t="s">
        <v>95</v>
      </c>
      <c r="D79" s="2" t="s">
        <v>9</v>
      </c>
      <c r="E79" s="3">
        <v>2.8899999999999999E-2</v>
      </c>
      <c r="F79" s="3">
        <v>5.2600000000000001E-2</v>
      </c>
      <c r="G79" s="3">
        <v>9.4100000000000003E-2</v>
      </c>
      <c r="H79" s="4">
        <v>1350</v>
      </c>
      <c r="I79" s="2">
        <v>72.7</v>
      </c>
    </row>
    <row r="80" spans="1:9" x14ac:dyDescent="0.25">
      <c r="A80" s="2" t="s">
        <v>635</v>
      </c>
      <c r="B80" s="2" t="s">
        <v>99</v>
      </c>
      <c r="C80" s="2" t="s">
        <v>100</v>
      </c>
      <c r="D80" s="2" t="s">
        <v>9</v>
      </c>
      <c r="E80" s="3">
        <v>3.56E-2</v>
      </c>
      <c r="F80" s="3">
        <v>6.3100000000000003E-2</v>
      </c>
      <c r="G80" s="3">
        <v>0.10390000000000001</v>
      </c>
      <c r="H80" s="4">
        <v>1347</v>
      </c>
      <c r="I80" s="2">
        <v>70.3</v>
      </c>
    </row>
    <row r="81" spans="1:9" x14ac:dyDescent="0.25">
      <c r="A81" s="2" t="s">
        <v>569</v>
      </c>
      <c r="B81" s="2" t="s">
        <v>376</v>
      </c>
      <c r="C81" s="2" t="s">
        <v>192</v>
      </c>
      <c r="D81" s="2" t="s">
        <v>190</v>
      </c>
      <c r="E81" s="3">
        <v>2.7099999999999999E-2</v>
      </c>
      <c r="F81" s="3">
        <v>0.1249</v>
      </c>
      <c r="G81" s="3">
        <v>0.23330000000000001</v>
      </c>
      <c r="H81" s="4">
        <v>1329</v>
      </c>
      <c r="I81" s="2">
        <v>72.8</v>
      </c>
    </row>
    <row r="82" spans="1:9" x14ac:dyDescent="0.25">
      <c r="A82" s="2" t="s">
        <v>540</v>
      </c>
      <c r="B82" s="2" t="s">
        <v>327</v>
      </c>
      <c r="C82" s="2" t="s">
        <v>8</v>
      </c>
      <c r="D82" s="2" t="s">
        <v>6</v>
      </c>
      <c r="E82" s="3">
        <v>1.2E-2</v>
      </c>
      <c r="F82" s="3">
        <v>5.3400000000000003E-2</v>
      </c>
      <c r="G82" s="3">
        <v>0.13539999999999999</v>
      </c>
      <c r="H82" s="4">
        <v>1329</v>
      </c>
      <c r="I82" s="2">
        <v>73</v>
      </c>
    </row>
    <row r="83" spans="1:9" x14ac:dyDescent="0.25">
      <c r="A83" s="2" t="s">
        <v>551</v>
      </c>
      <c r="B83" s="2" t="s">
        <v>328</v>
      </c>
      <c r="C83" s="2" t="s">
        <v>5</v>
      </c>
      <c r="D83" s="2" t="s">
        <v>3</v>
      </c>
      <c r="E83" s="3">
        <v>1.37E-2</v>
      </c>
      <c r="F83" s="3">
        <v>2.9600000000000001E-2</v>
      </c>
      <c r="G83" s="3">
        <v>5.0900000000000001E-2</v>
      </c>
      <c r="H83" s="4">
        <v>1317</v>
      </c>
      <c r="I83" s="2">
        <v>72.5</v>
      </c>
    </row>
    <row r="84" spans="1:9" x14ac:dyDescent="0.25">
      <c r="A84" s="2" t="s">
        <v>534</v>
      </c>
      <c r="B84" s="2" t="s">
        <v>173</v>
      </c>
      <c r="C84" s="2" t="s">
        <v>68</v>
      </c>
      <c r="D84" s="2" t="s">
        <v>52</v>
      </c>
      <c r="E84" s="3">
        <v>4.3400000000000001E-2</v>
      </c>
      <c r="F84" s="3">
        <v>0.08</v>
      </c>
      <c r="G84" s="3">
        <v>0.1226</v>
      </c>
      <c r="H84" s="4">
        <v>1313</v>
      </c>
      <c r="I84" s="2">
        <v>74.2</v>
      </c>
    </row>
    <row r="85" spans="1:9" x14ac:dyDescent="0.25">
      <c r="A85" s="2" t="s">
        <v>595</v>
      </c>
      <c r="B85" s="2" t="s">
        <v>389</v>
      </c>
      <c r="C85" s="2" t="s">
        <v>321</v>
      </c>
      <c r="D85" s="2" t="s">
        <v>118</v>
      </c>
      <c r="E85" s="3">
        <v>8.6E-3</v>
      </c>
      <c r="F85" s="3">
        <v>1.8700000000000001E-2</v>
      </c>
      <c r="G85" s="3">
        <v>3.1099999999999999E-2</v>
      </c>
      <c r="H85" s="4">
        <v>1285</v>
      </c>
      <c r="I85" s="2">
        <v>73.2</v>
      </c>
    </row>
    <row r="86" spans="1:9" x14ac:dyDescent="0.25">
      <c r="A86" s="2" t="s">
        <v>568</v>
      </c>
      <c r="B86" s="2" t="s">
        <v>22</v>
      </c>
      <c r="C86" s="2" t="s">
        <v>23</v>
      </c>
      <c r="D86" s="2" t="s">
        <v>3</v>
      </c>
      <c r="E86" s="3">
        <v>5.8500000000000003E-2</v>
      </c>
      <c r="F86" s="3">
        <v>0.15290000000000001</v>
      </c>
      <c r="G86" s="3">
        <v>0.2707</v>
      </c>
      <c r="H86" s="4">
        <v>1282</v>
      </c>
      <c r="I86" s="2">
        <v>73.400000000000006</v>
      </c>
    </row>
    <row r="87" spans="1:9" x14ac:dyDescent="0.25">
      <c r="A87" s="2" t="s">
        <v>592</v>
      </c>
      <c r="B87" s="2" t="s">
        <v>393</v>
      </c>
      <c r="C87" s="2" t="s">
        <v>66</v>
      </c>
      <c r="D87" s="2" t="s">
        <v>0</v>
      </c>
      <c r="E87" s="3">
        <v>3.7499999999999999E-2</v>
      </c>
      <c r="F87" s="3">
        <v>8.9099999999999999E-2</v>
      </c>
      <c r="G87" s="3">
        <v>0.1414</v>
      </c>
      <c r="H87" s="4">
        <v>1280</v>
      </c>
      <c r="I87" s="2">
        <v>72.7</v>
      </c>
    </row>
    <row r="88" spans="1:9" x14ac:dyDescent="0.25">
      <c r="A88" s="2" t="s">
        <v>560</v>
      </c>
      <c r="B88" s="2" t="s">
        <v>427</v>
      </c>
      <c r="C88" s="2" t="s">
        <v>428</v>
      </c>
      <c r="D88" s="2" t="s">
        <v>118</v>
      </c>
      <c r="E88" s="3">
        <v>2.81E-2</v>
      </c>
      <c r="F88" s="3">
        <v>8.2900000000000001E-2</v>
      </c>
      <c r="G88" s="3">
        <v>0.16259999999999999</v>
      </c>
      <c r="H88" s="4">
        <v>1279</v>
      </c>
      <c r="I88" s="2">
        <v>73.599999999999994</v>
      </c>
    </row>
    <row r="89" spans="1:9" x14ac:dyDescent="0.25">
      <c r="A89" s="2" t="s">
        <v>572</v>
      </c>
      <c r="B89" s="2" t="s">
        <v>356</v>
      </c>
      <c r="C89" s="2" t="s">
        <v>357</v>
      </c>
      <c r="D89" s="2" t="s">
        <v>118</v>
      </c>
      <c r="E89" s="3">
        <v>1.41E-2</v>
      </c>
      <c r="F89" s="3">
        <v>3.3700000000000001E-2</v>
      </c>
      <c r="G89" s="3">
        <v>5.1700000000000003E-2</v>
      </c>
      <c r="H89" s="4">
        <v>1276</v>
      </c>
      <c r="I89" s="2">
        <v>72.5</v>
      </c>
    </row>
    <row r="90" spans="1:9" x14ac:dyDescent="0.25">
      <c r="A90" s="2" t="s">
        <v>514</v>
      </c>
      <c r="B90" s="2" t="s">
        <v>333</v>
      </c>
      <c r="C90" s="2" t="s">
        <v>203</v>
      </c>
      <c r="D90" s="2" t="s">
        <v>118</v>
      </c>
      <c r="E90" s="3">
        <v>2.6200000000000001E-2</v>
      </c>
      <c r="F90" s="3">
        <v>8.2500000000000004E-2</v>
      </c>
      <c r="G90" s="3">
        <v>0.1404</v>
      </c>
      <c r="H90" s="4">
        <v>1261</v>
      </c>
      <c r="I90" s="2">
        <v>73.7</v>
      </c>
    </row>
    <row r="91" spans="1:9" x14ac:dyDescent="0.25">
      <c r="A91" s="2" t="s">
        <v>629</v>
      </c>
      <c r="B91" s="2" t="s">
        <v>63</v>
      </c>
      <c r="C91" s="2" t="s">
        <v>64</v>
      </c>
      <c r="D91" s="2" t="s">
        <v>38</v>
      </c>
      <c r="E91" s="3">
        <v>4.6300000000000001E-2</v>
      </c>
      <c r="F91" s="3">
        <v>0.1341</v>
      </c>
      <c r="G91" s="3">
        <v>0.245</v>
      </c>
      <c r="H91" s="4">
        <v>1253</v>
      </c>
      <c r="I91" s="2">
        <v>72.7</v>
      </c>
    </row>
    <row r="92" spans="1:9" x14ac:dyDescent="0.25">
      <c r="A92" s="2" t="s">
        <v>513</v>
      </c>
      <c r="B92" s="2" t="s">
        <v>311</v>
      </c>
      <c r="C92" s="2" t="s">
        <v>102</v>
      </c>
      <c r="D92" s="2" t="s">
        <v>3</v>
      </c>
      <c r="E92" s="3">
        <v>5.62E-2</v>
      </c>
      <c r="F92" s="3">
        <v>0.13650000000000001</v>
      </c>
      <c r="G92" s="3">
        <v>0.2482</v>
      </c>
      <c r="H92" s="4">
        <v>1245</v>
      </c>
      <c r="I92" s="2">
        <v>72.099999999999994</v>
      </c>
    </row>
    <row r="93" spans="1:9" x14ac:dyDescent="0.25">
      <c r="A93" s="2" t="s">
        <v>678</v>
      </c>
      <c r="B93" s="2" t="s">
        <v>152</v>
      </c>
      <c r="C93" s="2" t="s">
        <v>68</v>
      </c>
      <c r="D93" s="2" t="s">
        <v>52</v>
      </c>
      <c r="E93" s="3">
        <v>4.5100000000000001E-2</v>
      </c>
      <c r="F93" s="3">
        <v>9.4100000000000003E-2</v>
      </c>
      <c r="G93" s="3">
        <v>0.14080000000000001</v>
      </c>
      <c r="H93" s="4">
        <v>1243</v>
      </c>
      <c r="I93" s="2">
        <v>75.2</v>
      </c>
    </row>
    <row r="94" spans="1:9" x14ac:dyDescent="0.25">
      <c r="A94" s="2" t="s">
        <v>575</v>
      </c>
      <c r="B94" s="2" t="s">
        <v>80</v>
      </c>
      <c r="C94" s="2" t="s">
        <v>71</v>
      </c>
      <c r="D94" s="2" t="s">
        <v>12</v>
      </c>
      <c r="E94" s="3">
        <v>3.2399999999999998E-2</v>
      </c>
      <c r="F94" s="3">
        <v>5.5100000000000003E-2</v>
      </c>
      <c r="G94" s="3">
        <v>8.5000000000000006E-2</v>
      </c>
      <c r="H94" s="4">
        <v>1235</v>
      </c>
      <c r="I94" s="2">
        <v>72.5</v>
      </c>
    </row>
    <row r="95" spans="1:9" x14ac:dyDescent="0.25">
      <c r="A95" s="2" t="s">
        <v>546</v>
      </c>
      <c r="B95" s="2" t="s">
        <v>103</v>
      </c>
      <c r="C95" s="2" t="s">
        <v>104</v>
      </c>
      <c r="D95" s="2" t="s">
        <v>9</v>
      </c>
      <c r="E95" s="3">
        <v>0.11169999999999999</v>
      </c>
      <c r="F95" s="3">
        <v>0.24940000000000001</v>
      </c>
      <c r="G95" s="3">
        <v>0.34899999999999998</v>
      </c>
      <c r="H95" s="4">
        <v>1235</v>
      </c>
      <c r="I95" s="2">
        <v>72.099999999999994</v>
      </c>
    </row>
    <row r="96" spans="1:9" x14ac:dyDescent="0.25">
      <c r="A96" s="2" t="s">
        <v>532</v>
      </c>
      <c r="B96" s="2" t="s">
        <v>98</v>
      </c>
      <c r="C96" s="2" t="s">
        <v>14</v>
      </c>
      <c r="D96" s="2" t="s">
        <v>12</v>
      </c>
      <c r="E96" s="3">
        <v>7.3000000000000001E-3</v>
      </c>
      <c r="F96" s="3">
        <v>1.8599999999999998E-2</v>
      </c>
      <c r="G96" s="3">
        <v>3.8100000000000002E-2</v>
      </c>
      <c r="H96" s="4">
        <v>1234</v>
      </c>
      <c r="I96" s="2">
        <v>72.8</v>
      </c>
    </row>
    <row r="97" spans="1:9" x14ac:dyDescent="0.25">
      <c r="A97" s="2" t="s">
        <v>602</v>
      </c>
      <c r="B97" s="2" t="s">
        <v>266</v>
      </c>
      <c r="C97" s="2" t="s">
        <v>267</v>
      </c>
      <c r="D97" s="2" t="s">
        <v>118</v>
      </c>
      <c r="E97" s="3">
        <v>2.53E-2</v>
      </c>
      <c r="F97" s="3">
        <v>9.5699999999999993E-2</v>
      </c>
      <c r="G97" s="3">
        <v>0.1938</v>
      </c>
      <c r="H97" s="4">
        <v>1223</v>
      </c>
      <c r="I97" s="2">
        <v>71.900000000000006</v>
      </c>
    </row>
    <row r="98" spans="1:9" x14ac:dyDescent="0.25">
      <c r="A98" s="2" t="s">
        <v>496</v>
      </c>
      <c r="B98" s="2" t="s">
        <v>94</v>
      </c>
      <c r="C98" s="2" t="s">
        <v>95</v>
      </c>
      <c r="D98" s="2" t="s">
        <v>9</v>
      </c>
      <c r="E98" s="3">
        <v>0.14000000000000001</v>
      </c>
      <c r="F98" s="3">
        <v>0.26779999999999998</v>
      </c>
      <c r="G98" s="3">
        <v>0.43</v>
      </c>
      <c r="H98" s="4">
        <v>1221</v>
      </c>
      <c r="I98" s="2">
        <v>72.2</v>
      </c>
    </row>
    <row r="99" spans="1:9" x14ac:dyDescent="0.25">
      <c r="A99" s="2" t="s">
        <v>510</v>
      </c>
      <c r="B99" s="2" t="s">
        <v>410</v>
      </c>
      <c r="C99" s="2" t="s">
        <v>411</v>
      </c>
      <c r="D99" s="2" t="s">
        <v>118</v>
      </c>
      <c r="E99" s="3">
        <v>3.04E-2</v>
      </c>
      <c r="F99" s="3">
        <v>7.3099999999999998E-2</v>
      </c>
      <c r="G99" s="3">
        <v>0.15110000000000001</v>
      </c>
      <c r="H99" s="4">
        <v>1218</v>
      </c>
      <c r="I99" s="2">
        <v>74.3</v>
      </c>
    </row>
    <row r="100" spans="1:9" x14ac:dyDescent="0.25">
      <c r="A100" s="2" t="s">
        <v>545</v>
      </c>
      <c r="B100" s="2" t="s">
        <v>363</v>
      </c>
      <c r="C100" s="2" t="s">
        <v>364</v>
      </c>
      <c r="D100" s="2" t="s">
        <v>46</v>
      </c>
      <c r="E100" s="3">
        <v>3.2000000000000001E-2</v>
      </c>
      <c r="F100" s="3">
        <v>5.1799999999999999E-2</v>
      </c>
      <c r="G100" s="3">
        <v>7.3999999999999996E-2</v>
      </c>
      <c r="H100" s="4">
        <v>1217</v>
      </c>
      <c r="I100" s="2">
        <v>71.2</v>
      </c>
    </row>
    <row r="101" spans="1:9" x14ac:dyDescent="0.25">
      <c r="A101" s="2" t="s">
        <v>541</v>
      </c>
      <c r="B101" s="2" t="s">
        <v>305</v>
      </c>
      <c r="C101" s="2" t="s">
        <v>43</v>
      </c>
      <c r="D101" s="2" t="s">
        <v>41</v>
      </c>
      <c r="E101" s="3">
        <v>2.5000000000000001E-3</v>
      </c>
      <c r="F101" s="3">
        <v>1.8100000000000002E-2</v>
      </c>
      <c r="G101" s="3">
        <v>4.7699999999999999E-2</v>
      </c>
      <c r="H101" s="4">
        <v>1216</v>
      </c>
      <c r="I101" s="2">
        <v>73.2</v>
      </c>
    </row>
    <row r="102" spans="1:9" x14ac:dyDescent="0.25">
      <c r="A102" s="2" t="s">
        <v>571</v>
      </c>
      <c r="B102" s="2" t="s">
        <v>268</v>
      </c>
      <c r="C102" s="2" t="s">
        <v>269</v>
      </c>
      <c r="D102" s="2" t="s">
        <v>138</v>
      </c>
      <c r="E102" s="3">
        <v>2.5000000000000001E-2</v>
      </c>
      <c r="F102" s="3">
        <v>7.9899999999999999E-2</v>
      </c>
      <c r="G102" s="3">
        <v>0.1714</v>
      </c>
      <c r="H102" s="4">
        <v>1202</v>
      </c>
      <c r="I102" s="2">
        <v>72</v>
      </c>
    </row>
    <row r="103" spans="1:9" x14ac:dyDescent="0.25">
      <c r="A103" s="2" t="s">
        <v>542</v>
      </c>
      <c r="B103" s="2" t="s">
        <v>186</v>
      </c>
      <c r="C103" s="2" t="s">
        <v>187</v>
      </c>
      <c r="D103" s="2" t="s">
        <v>118</v>
      </c>
      <c r="E103" s="3">
        <v>4.4999999999999998E-2</v>
      </c>
      <c r="F103" s="3">
        <v>0.1011</v>
      </c>
      <c r="G103" s="3">
        <v>0.2107</v>
      </c>
      <c r="H103" s="4">
        <v>1177</v>
      </c>
      <c r="I103" s="2">
        <v>72.599999999999994</v>
      </c>
    </row>
    <row r="104" spans="1:9" x14ac:dyDescent="0.25">
      <c r="A104" s="2" t="s">
        <v>499</v>
      </c>
      <c r="B104" s="2" t="s">
        <v>377</v>
      </c>
      <c r="C104" s="2" t="s">
        <v>79</v>
      </c>
      <c r="D104" s="2" t="s">
        <v>9</v>
      </c>
      <c r="E104" s="3">
        <v>9.0399999999999994E-2</v>
      </c>
      <c r="F104" s="3">
        <v>0.14419999999999999</v>
      </c>
      <c r="G104" s="3">
        <v>0.2039</v>
      </c>
      <c r="H104" s="4">
        <v>1172</v>
      </c>
      <c r="I104" s="2">
        <v>71.400000000000006</v>
      </c>
    </row>
    <row r="105" spans="1:9" x14ac:dyDescent="0.25">
      <c r="A105" s="2" t="s">
        <v>615</v>
      </c>
      <c r="B105" s="2" t="s">
        <v>371</v>
      </c>
      <c r="C105" s="2" t="s">
        <v>372</v>
      </c>
      <c r="D105" s="2" t="s">
        <v>138</v>
      </c>
      <c r="E105" s="3">
        <v>1.6999999999999999E-3</v>
      </c>
      <c r="F105" s="3">
        <v>3.3999999999999998E-3</v>
      </c>
      <c r="G105" s="3">
        <v>1.6299999999999999E-2</v>
      </c>
      <c r="H105" s="4">
        <v>1168</v>
      </c>
      <c r="I105" s="2">
        <v>73.400000000000006</v>
      </c>
    </row>
    <row r="106" spans="1:9" x14ac:dyDescent="0.25">
      <c r="A106" s="2" t="s">
        <v>609</v>
      </c>
      <c r="B106" s="2" t="s">
        <v>337</v>
      </c>
      <c r="C106" s="2" t="s">
        <v>338</v>
      </c>
      <c r="D106" s="2" t="s">
        <v>41</v>
      </c>
      <c r="E106" s="3">
        <v>2.1600000000000001E-2</v>
      </c>
      <c r="F106" s="3">
        <v>7.0800000000000002E-2</v>
      </c>
      <c r="G106" s="3">
        <v>0.12089999999999999</v>
      </c>
      <c r="H106" s="4">
        <v>1158</v>
      </c>
      <c r="I106" s="2">
        <v>73.2</v>
      </c>
    </row>
    <row r="107" spans="1:9" x14ac:dyDescent="0.25">
      <c r="A107" s="2" t="s">
        <v>660</v>
      </c>
      <c r="B107" s="2" t="s">
        <v>212</v>
      </c>
      <c r="C107" s="2" t="s">
        <v>213</v>
      </c>
      <c r="D107" s="2" t="s">
        <v>0</v>
      </c>
      <c r="E107" s="3">
        <v>4.9299999999999997E-2</v>
      </c>
      <c r="F107" s="3">
        <v>0.12709999999999999</v>
      </c>
      <c r="G107" s="3">
        <v>0.21260000000000001</v>
      </c>
      <c r="H107" s="4">
        <v>1157</v>
      </c>
      <c r="I107" s="2">
        <v>73.099999999999994</v>
      </c>
    </row>
    <row r="108" spans="1:9" x14ac:dyDescent="0.25">
      <c r="A108" s="2" t="s">
        <v>598</v>
      </c>
      <c r="B108" s="2" t="s">
        <v>287</v>
      </c>
      <c r="C108" s="2" t="s">
        <v>288</v>
      </c>
      <c r="D108" s="2" t="s">
        <v>118</v>
      </c>
      <c r="E108" s="3">
        <v>7.9000000000000008E-3</v>
      </c>
      <c r="F108" s="3">
        <v>1.23E-2</v>
      </c>
      <c r="G108" s="3">
        <v>2.29E-2</v>
      </c>
      <c r="H108" s="4">
        <v>1136</v>
      </c>
      <c r="I108" s="2">
        <v>72.8</v>
      </c>
    </row>
    <row r="109" spans="1:9" x14ac:dyDescent="0.25">
      <c r="A109" s="2" t="s">
        <v>565</v>
      </c>
      <c r="B109" s="2" t="s">
        <v>306</v>
      </c>
      <c r="C109" s="2" t="s">
        <v>307</v>
      </c>
      <c r="D109" s="2" t="s">
        <v>12</v>
      </c>
      <c r="E109" s="3">
        <v>1.5900000000000001E-2</v>
      </c>
      <c r="F109" s="3">
        <v>2.6599999999999999E-2</v>
      </c>
      <c r="G109" s="3">
        <v>4.07E-2</v>
      </c>
      <c r="H109" s="4">
        <v>1129</v>
      </c>
      <c r="I109" s="2">
        <v>71.8</v>
      </c>
    </row>
    <row r="110" spans="1:9" x14ac:dyDescent="0.25">
      <c r="A110" s="2" t="s">
        <v>607</v>
      </c>
      <c r="B110" s="2" t="s">
        <v>308</v>
      </c>
      <c r="C110" s="2" t="s">
        <v>8</v>
      </c>
      <c r="D110" s="2" t="s">
        <v>6</v>
      </c>
      <c r="E110" s="3">
        <v>8.9999999999999998E-4</v>
      </c>
      <c r="F110" s="3">
        <v>2.0400000000000001E-2</v>
      </c>
      <c r="G110" s="3">
        <v>7.0000000000000007E-2</v>
      </c>
      <c r="H110" s="4">
        <v>1128</v>
      </c>
      <c r="I110" s="2">
        <v>71.5</v>
      </c>
    </row>
    <row r="111" spans="1:9" x14ac:dyDescent="0.25">
      <c r="A111" s="2" t="s">
        <v>529</v>
      </c>
      <c r="B111" s="2" t="s">
        <v>215</v>
      </c>
      <c r="C111" s="2" t="s">
        <v>8</v>
      </c>
      <c r="D111" s="2" t="s">
        <v>6</v>
      </c>
      <c r="E111" s="3">
        <v>1.6E-2</v>
      </c>
      <c r="F111" s="3">
        <v>5.5899999999999998E-2</v>
      </c>
      <c r="G111" s="3">
        <v>0.12509999999999999</v>
      </c>
      <c r="H111" s="4">
        <v>1127</v>
      </c>
      <c r="I111" s="2">
        <v>73.3</v>
      </c>
    </row>
    <row r="112" spans="1:9" x14ac:dyDescent="0.25">
      <c r="A112" s="2" t="s">
        <v>581</v>
      </c>
      <c r="B112" s="2" t="s">
        <v>374</v>
      </c>
      <c r="C112" s="2" t="s">
        <v>19</v>
      </c>
      <c r="D112" s="2" t="s">
        <v>17</v>
      </c>
      <c r="E112" s="3">
        <v>5.45E-2</v>
      </c>
      <c r="F112" s="3">
        <v>0.1197</v>
      </c>
      <c r="G112" s="3">
        <v>0.19570000000000001</v>
      </c>
      <c r="H112" s="4">
        <v>1119</v>
      </c>
      <c r="I112" s="2">
        <v>72.2</v>
      </c>
    </row>
    <row r="113" spans="1:9" x14ac:dyDescent="0.25">
      <c r="A113" s="2" t="s">
        <v>570</v>
      </c>
      <c r="B113" s="2" t="s">
        <v>426</v>
      </c>
      <c r="C113" s="2" t="s">
        <v>149</v>
      </c>
      <c r="D113" s="2" t="s">
        <v>6</v>
      </c>
      <c r="E113" s="3">
        <v>0.13780000000000001</v>
      </c>
      <c r="F113" s="3">
        <v>0.2414</v>
      </c>
      <c r="G113" s="3">
        <v>0.33600000000000002</v>
      </c>
      <c r="H113" s="4">
        <v>1110</v>
      </c>
      <c r="I113" s="2">
        <v>73.400000000000006</v>
      </c>
    </row>
    <row r="114" spans="1:9" x14ac:dyDescent="0.25">
      <c r="A114" s="2" t="s">
        <v>492</v>
      </c>
      <c r="B114" s="2" t="s">
        <v>170</v>
      </c>
      <c r="C114" s="2" t="s">
        <v>68</v>
      </c>
      <c r="D114" s="2" t="s">
        <v>52</v>
      </c>
      <c r="E114" s="3">
        <v>2.87E-2</v>
      </c>
      <c r="F114" s="3">
        <v>6.4799999999999996E-2</v>
      </c>
      <c r="G114" s="3">
        <v>9.2499999999999999E-2</v>
      </c>
      <c r="H114" s="4">
        <v>1081</v>
      </c>
      <c r="I114" s="2">
        <v>72.599999999999994</v>
      </c>
    </row>
    <row r="115" spans="1:9" x14ac:dyDescent="0.25">
      <c r="A115" s="2" t="s">
        <v>494</v>
      </c>
      <c r="B115" s="2" t="s">
        <v>312</v>
      </c>
      <c r="C115" s="2" t="s">
        <v>288</v>
      </c>
      <c r="D115" s="2" t="s">
        <v>118</v>
      </c>
      <c r="E115" s="3">
        <v>2.8E-3</v>
      </c>
      <c r="F115" s="3">
        <v>1.7899999999999999E-2</v>
      </c>
      <c r="G115" s="3">
        <v>3.7699999999999997E-2</v>
      </c>
      <c r="H115" s="4">
        <v>1060</v>
      </c>
      <c r="I115" s="2">
        <v>72.099999999999994</v>
      </c>
    </row>
    <row r="116" spans="1:9" x14ac:dyDescent="0.25">
      <c r="A116" s="2" t="s">
        <v>597</v>
      </c>
      <c r="B116" s="2" t="s">
        <v>73</v>
      </c>
      <c r="C116" s="2" t="s">
        <v>74</v>
      </c>
      <c r="D116" s="2" t="s">
        <v>0</v>
      </c>
      <c r="E116" s="3">
        <v>3.5999999999999997E-2</v>
      </c>
      <c r="F116" s="3">
        <v>5.7799999999999997E-2</v>
      </c>
      <c r="G116" s="3">
        <v>0.1004</v>
      </c>
      <c r="H116" s="4">
        <v>1056</v>
      </c>
      <c r="I116" s="2">
        <v>71.8</v>
      </c>
    </row>
    <row r="117" spans="1:9" x14ac:dyDescent="0.25">
      <c r="A117" s="2" t="s">
        <v>550</v>
      </c>
      <c r="B117" s="2" t="s">
        <v>218</v>
      </c>
      <c r="C117" s="2" t="s">
        <v>219</v>
      </c>
      <c r="D117" s="2" t="s">
        <v>118</v>
      </c>
      <c r="E117" s="3">
        <v>3.7900000000000003E-2</v>
      </c>
      <c r="F117" s="3">
        <v>7.3899999999999993E-2</v>
      </c>
      <c r="G117" s="3">
        <v>0.12889999999999999</v>
      </c>
      <c r="H117" s="4">
        <v>1055</v>
      </c>
      <c r="I117" s="2">
        <v>73.400000000000006</v>
      </c>
    </row>
    <row r="118" spans="1:9" x14ac:dyDescent="0.25">
      <c r="A118" s="2" t="s">
        <v>549</v>
      </c>
      <c r="B118" s="2" t="s">
        <v>119</v>
      </c>
      <c r="C118" s="2" t="s">
        <v>120</v>
      </c>
      <c r="D118" s="2" t="s">
        <v>118</v>
      </c>
      <c r="E118" s="3">
        <v>3.9699999999999999E-2</v>
      </c>
      <c r="F118" s="3">
        <v>0.1278</v>
      </c>
      <c r="G118" s="3">
        <v>0.25650000000000001</v>
      </c>
      <c r="H118" s="4">
        <v>1033</v>
      </c>
      <c r="I118" s="2">
        <v>72.3</v>
      </c>
    </row>
    <row r="119" spans="1:9" x14ac:dyDescent="0.25">
      <c r="A119" s="2" t="s">
        <v>574</v>
      </c>
      <c r="B119" s="2" t="s">
        <v>383</v>
      </c>
      <c r="C119" s="2" t="s">
        <v>19</v>
      </c>
      <c r="D119" s="2" t="s">
        <v>17</v>
      </c>
      <c r="E119" s="3">
        <v>4.1000000000000002E-2</v>
      </c>
      <c r="F119" s="3">
        <v>0.1532</v>
      </c>
      <c r="G119" s="3">
        <v>0.2888</v>
      </c>
      <c r="H119" s="4">
        <v>1025</v>
      </c>
      <c r="I119" s="2">
        <v>72.2</v>
      </c>
    </row>
    <row r="120" spans="1:9" x14ac:dyDescent="0.25">
      <c r="A120" s="2" t="s">
        <v>611</v>
      </c>
      <c r="B120" s="2" t="s">
        <v>125</v>
      </c>
      <c r="C120" s="2" t="s">
        <v>19</v>
      </c>
      <c r="D120" s="2" t="s">
        <v>17</v>
      </c>
      <c r="E120" s="3">
        <v>2.75E-2</v>
      </c>
      <c r="F120" s="3">
        <v>4.3200000000000002E-2</v>
      </c>
      <c r="G120" s="3">
        <v>6.4799999999999996E-2</v>
      </c>
      <c r="H120" s="4">
        <v>1019</v>
      </c>
      <c r="I120" s="2">
        <v>73.8</v>
      </c>
    </row>
    <row r="121" spans="1:9" x14ac:dyDescent="0.25">
      <c r="A121" s="2" t="s">
        <v>621</v>
      </c>
      <c r="B121" s="2" t="s">
        <v>135</v>
      </c>
      <c r="C121" s="2" t="s">
        <v>68</v>
      </c>
      <c r="D121" s="2" t="s">
        <v>52</v>
      </c>
      <c r="E121" s="3">
        <v>0.1109</v>
      </c>
      <c r="F121" s="3">
        <v>0.16489999999999999</v>
      </c>
      <c r="G121" s="3">
        <v>0.24629999999999999</v>
      </c>
      <c r="H121" s="4">
        <v>1019</v>
      </c>
      <c r="I121" s="2">
        <v>70.900000000000006</v>
      </c>
    </row>
    <row r="122" spans="1:9" x14ac:dyDescent="0.25">
      <c r="A122" s="2" t="s">
        <v>612</v>
      </c>
      <c r="B122" s="2" t="s">
        <v>168</v>
      </c>
      <c r="C122" s="2" t="s">
        <v>169</v>
      </c>
      <c r="D122" s="2" t="s">
        <v>84</v>
      </c>
      <c r="E122" s="3">
        <v>3.0499999999999999E-2</v>
      </c>
      <c r="F122" s="3">
        <v>0.1061</v>
      </c>
      <c r="G122" s="3">
        <v>0.19839999999999999</v>
      </c>
      <c r="H122" s="4">
        <v>1018</v>
      </c>
      <c r="I122" s="2">
        <v>73.599999999999994</v>
      </c>
    </row>
    <row r="123" spans="1:9" x14ac:dyDescent="0.25">
      <c r="A123" s="2" t="s">
        <v>663</v>
      </c>
      <c r="B123" s="2" t="s">
        <v>222</v>
      </c>
      <c r="C123" s="2" t="s">
        <v>223</v>
      </c>
      <c r="D123" s="2" t="s">
        <v>118</v>
      </c>
      <c r="E123" s="3">
        <v>2.2100000000000002E-2</v>
      </c>
      <c r="F123" s="3">
        <v>7.2300000000000003E-2</v>
      </c>
      <c r="G123" s="3">
        <v>0.1406</v>
      </c>
      <c r="H123" s="4">
        <v>996</v>
      </c>
      <c r="I123" s="2">
        <v>72.900000000000006</v>
      </c>
    </row>
    <row r="124" spans="1:9" x14ac:dyDescent="0.25">
      <c r="A124" s="2" t="s">
        <v>649</v>
      </c>
      <c r="B124" s="2" t="s">
        <v>205</v>
      </c>
      <c r="C124" s="2" t="s">
        <v>206</v>
      </c>
      <c r="D124" s="2" t="s">
        <v>6</v>
      </c>
      <c r="E124" s="3">
        <v>9.1000000000000004E-3</v>
      </c>
      <c r="F124" s="3">
        <v>1.8200000000000001E-2</v>
      </c>
      <c r="G124" s="3">
        <v>3.4299999999999997E-2</v>
      </c>
      <c r="H124" s="4">
        <v>990</v>
      </c>
      <c r="I124" s="2">
        <v>74.5</v>
      </c>
    </row>
    <row r="125" spans="1:9" x14ac:dyDescent="0.25">
      <c r="A125" s="2" t="s">
        <v>673</v>
      </c>
      <c r="B125" s="2" t="s">
        <v>245</v>
      </c>
      <c r="C125" s="2" t="s">
        <v>8</v>
      </c>
      <c r="D125" s="2" t="s">
        <v>6</v>
      </c>
      <c r="E125" s="3">
        <v>1.01E-2</v>
      </c>
      <c r="F125" s="3">
        <v>3.1300000000000001E-2</v>
      </c>
      <c r="G125" s="3">
        <v>5.6599999999999998E-2</v>
      </c>
      <c r="H125" s="4">
        <v>989</v>
      </c>
      <c r="I125" s="2">
        <v>73.8</v>
      </c>
    </row>
    <row r="126" spans="1:9" x14ac:dyDescent="0.25">
      <c r="A126" s="2" t="s">
        <v>591</v>
      </c>
      <c r="B126" s="2" t="s">
        <v>235</v>
      </c>
      <c r="C126" s="2" t="s">
        <v>66</v>
      </c>
      <c r="D126" s="2" t="s">
        <v>0</v>
      </c>
      <c r="E126" s="3">
        <v>0.25679999999999997</v>
      </c>
      <c r="F126" s="3">
        <v>0.39639999999999997</v>
      </c>
      <c r="G126" s="3">
        <v>0.48630000000000001</v>
      </c>
      <c r="H126" s="4">
        <v>989</v>
      </c>
      <c r="I126" s="2">
        <v>71.8</v>
      </c>
    </row>
    <row r="127" spans="1:9" x14ac:dyDescent="0.25">
      <c r="A127" s="2" t="s">
        <v>605</v>
      </c>
      <c r="B127" s="2" t="s">
        <v>283</v>
      </c>
      <c r="C127" s="2" t="s">
        <v>19</v>
      </c>
      <c r="D127" s="2" t="s">
        <v>17</v>
      </c>
      <c r="E127" s="3">
        <v>3.2500000000000001E-2</v>
      </c>
      <c r="F127" s="3">
        <v>8.7300000000000003E-2</v>
      </c>
      <c r="G127" s="3">
        <v>0.18479999999999999</v>
      </c>
      <c r="H127" s="4">
        <v>985</v>
      </c>
      <c r="I127" s="2">
        <v>75</v>
      </c>
    </row>
    <row r="128" spans="1:9" x14ac:dyDescent="0.25">
      <c r="A128" s="2" t="s">
        <v>585</v>
      </c>
      <c r="B128" s="2" t="s">
        <v>153</v>
      </c>
      <c r="C128" s="2" t="s">
        <v>8</v>
      </c>
      <c r="D128" s="2" t="s">
        <v>6</v>
      </c>
      <c r="E128" s="3">
        <v>3.8699999999999998E-2</v>
      </c>
      <c r="F128" s="3">
        <v>8.6499999999999994E-2</v>
      </c>
      <c r="G128" s="3">
        <v>0.16889999999999999</v>
      </c>
      <c r="H128" s="4">
        <v>983</v>
      </c>
      <c r="I128" s="2">
        <v>73.7</v>
      </c>
    </row>
    <row r="129" spans="1:9" x14ac:dyDescent="0.25">
      <c r="A129" s="2" t="s">
        <v>525</v>
      </c>
      <c r="B129" s="2" t="s">
        <v>270</v>
      </c>
      <c r="C129" s="2" t="s">
        <v>8</v>
      </c>
      <c r="D129" s="2" t="s">
        <v>6</v>
      </c>
      <c r="E129" s="3">
        <v>2.0400000000000001E-2</v>
      </c>
      <c r="F129" s="3">
        <v>9.5799999999999996E-2</v>
      </c>
      <c r="G129" s="3">
        <v>0.18859999999999999</v>
      </c>
      <c r="H129" s="4">
        <v>981</v>
      </c>
      <c r="I129" s="2">
        <v>73.400000000000006</v>
      </c>
    </row>
    <row r="130" spans="1:9" x14ac:dyDescent="0.25">
      <c r="A130" s="2" t="s">
        <v>655</v>
      </c>
      <c r="B130" s="2" t="s">
        <v>179</v>
      </c>
      <c r="C130" s="2" t="s">
        <v>180</v>
      </c>
      <c r="D130" s="2" t="s">
        <v>118</v>
      </c>
      <c r="E130" s="3">
        <v>0.04</v>
      </c>
      <c r="F130" s="3">
        <v>0.13239999999999999</v>
      </c>
      <c r="G130" s="3">
        <v>0.25559999999999999</v>
      </c>
      <c r="H130" s="4">
        <v>974</v>
      </c>
      <c r="I130" s="2">
        <v>73.5</v>
      </c>
    </row>
    <row r="131" spans="1:9" x14ac:dyDescent="0.25">
      <c r="A131" s="2" t="s">
        <v>620</v>
      </c>
      <c r="B131" s="2" t="s">
        <v>278</v>
      </c>
      <c r="C131" s="2" t="s">
        <v>279</v>
      </c>
      <c r="D131" s="2" t="s">
        <v>9</v>
      </c>
      <c r="E131" s="3">
        <v>0.1132</v>
      </c>
      <c r="F131" s="3">
        <v>0.216</v>
      </c>
      <c r="G131" s="3">
        <v>0.32300000000000001</v>
      </c>
      <c r="H131" s="4">
        <v>972</v>
      </c>
      <c r="I131" s="2">
        <v>73.2</v>
      </c>
    </row>
    <row r="132" spans="1:9" x14ac:dyDescent="0.25">
      <c r="A132" s="2" t="s">
        <v>556</v>
      </c>
      <c r="B132" s="2" t="s">
        <v>284</v>
      </c>
      <c r="C132" s="2" t="s">
        <v>2</v>
      </c>
      <c r="D132" s="2" t="s">
        <v>0</v>
      </c>
      <c r="E132" s="3">
        <v>0.17910000000000001</v>
      </c>
      <c r="F132" s="3">
        <v>0.35299999999999998</v>
      </c>
      <c r="G132" s="3">
        <v>0.49380000000000002</v>
      </c>
      <c r="H132" s="4">
        <v>966</v>
      </c>
      <c r="I132" s="2">
        <v>72.900000000000006</v>
      </c>
    </row>
    <row r="133" spans="1:9" x14ac:dyDescent="0.25">
      <c r="A133" s="2" t="s">
        <v>601</v>
      </c>
      <c r="B133" s="2" t="s">
        <v>387</v>
      </c>
      <c r="C133" s="2" t="s">
        <v>388</v>
      </c>
      <c r="D133" s="2" t="s">
        <v>3</v>
      </c>
      <c r="E133" s="3">
        <v>3.95E-2</v>
      </c>
      <c r="F133" s="3">
        <v>9.5500000000000002E-2</v>
      </c>
      <c r="G133" s="3">
        <v>0.17449999999999999</v>
      </c>
      <c r="H133" s="4">
        <v>963</v>
      </c>
      <c r="I133" s="2">
        <v>74.400000000000006</v>
      </c>
    </row>
    <row r="134" spans="1:9" x14ac:dyDescent="0.25">
      <c r="A134" s="2" t="s">
        <v>636</v>
      </c>
      <c r="B134" s="2" t="s">
        <v>352</v>
      </c>
      <c r="C134" s="2" t="s">
        <v>353</v>
      </c>
      <c r="D134" s="2" t="s">
        <v>118</v>
      </c>
      <c r="E134" s="3">
        <v>5.1999999999999998E-3</v>
      </c>
      <c r="F134" s="3">
        <v>1.35E-2</v>
      </c>
      <c r="G134" s="3">
        <v>3.3300000000000003E-2</v>
      </c>
      <c r="H134" s="4">
        <v>962</v>
      </c>
      <c r="I134" s="2">
        <v>73.400000000000006</v>
      </c>
    </row>
    <row r="135" spans="1:9" x14ac:dyDescent="0.25">
      <c r="A135" s="2" t="s">
        <v>639</v>
      </c>
      <c r="B135" s="2" t="s">
        <v>320</v>
      </c>
      <c r="C135" s="2" t="s">
        <v>321</v>
      </c>
      <c r="D135" s="2" t="s">
        <v>118</v>
      </c>
      <c r="E135" s="3">
        <v>2.63E-2</v>
      </c>
      <c r="F135" s="3">
        <v>7.8799999999999995E-2</v>
      </c>
      <c r="G135" s="3">
        <v>0.13239999999999999</v>
      </c>
      <c r="H135" s="4">
        <v>952</v>
      </c>
      <c r="I135" s="2">
        <v>73.8</v>
      </c>
    </row>
    <row r="136" spans="1:9" x14ac:dyDescent="0.25">
      <c r="A136" s="2" t="s">
        <v>686</v>
      </c>
      <c r="B136" s="2" t="s">
        <v>191</v>
      </c>
      <c r="C136" s="2" t="s">
        <v>192</v>
      </c>
      <c r="D136" s="2" t="s">
        <v>190</v>
      </c>
      <c r="E136" s="3">
        <v>0.1216</v>
      </c>
      <c r="F136" s="3">
        <v>0.2072</v>
      </c>
      <c r="G136" s="3">
        <v>0.315</v>
      </c>
      <c r="H136" s="4">
        <v>946</v>
      </c>
      <c r="I136" s="2">
        <v>72.2</v>
      </c>
    </row>
    <row r="137" spans="1:9" x14ac:dyDescent="0.25">
      <c r="A137" s="2" t="s">
        <v>606</v>
      </c>
      <c r="B137" s="2" t="s">
        <v>148</v>
      </c>
      <c r="C137" s="2" t="s">
        <v>149</v>
      </c>
      <c r="D137" s="2" t="s">
        <v>6</v>
      </c>
      <c r="E137" s="3">
        <v>2.5399999999999999E-2</v>
      </c>
      <c r="F137" s="3">
        <v>8.5599999999999996E-2</v>
      </c>
      <c r="G137" s="3">
        <v>0.17019999999999999</v>
      </c>
      <c r="H137" s="4">
        <v>946</v>
      </c>
      <c r="I137" s="2">
        <v>72.5</v>
      </c>
    </row>
    <row r="138" spans="1:9" x14ac:dyDescent="0.25">
      <c r="A138" s="2" t="s">
        <v>566</v>
      </c>
      <c r="B138" s="2" t="s">
        <v>255</v>
      </c>
      <c r="C138" s="2" t="s">
        <v>256</v>
      </c>
      <c r="D138" s="2" t="s">
        <v>138</v>
      </c>
      <c r="E138" s="3">
        <v>6.9099999999999995E-2</v>
      </c>
      <c r="F138" s="3">
        <v>0.2094</v>
      </c>
      <c r="G138" s="3">
        <v>0.33479999999999999</v>
      </c>
      <c r="H138" s="4">
        <v>941</v>
      </c>
      <c r="I138" s="2">
        <v>72</v>
      </c>
    </row>
    <row r="139" spans="1:9" x14ac:dyDescent="0.25">
      <c r="A139" s="2" t="s">
        <v>666</v>
      </c>
      <c r="B139" s="2" t="s">
        <v>112</v>
      </c>
      <c r="C139" s="2" t="s">
        <v>113</v>
      </c>
      <c r="D139" s="2" t="s">
        <v>29</v>
      </c>
      <c r="E139" s="3">
        <v>6.7199999999999996E-2</v>
      </c>
      <c r="F139" s="3">
        <v>0.18679999999999999</v>
      </c>
      <c r="G139" s="3">
        <v>0.32340000000000002</v>
      </c>
      <c r="H139" s="4">
        <v>937</v>
      </c>
      <c r="I139" s="2">
        <v>71.8</v>
      </c>
    </row>
    <row r="140" spans="1:9" x14ac:dyDescent="0.25">
      <c r="A140" s="2" t="s">
        <v>603</v>
      </c>
      <c r="B140" s="2" t="s">
        <v>240</v>
      </c>
      <c r="C140" s="2" t="s">
        <v>241</v>
      </c>
      <c r="D140" s="2" t="s">
        <v>118</v>
      </c>
      <c r="E140" s="3">
        <v>6.4000000000000003E-3</v>
      </c>
      <c r="F140" s="3">
        <v>2.0299999999999999E-2</v>
      </c>
      <c r="G140" s="3">
        <v>2.7699999999999999E-2</v>
      </c>
      <c r="H140" s="4">
        <v>937</v>
      </c>
      <c r="I140" s="2">
        <v>72.599999999999994</v>
      </c>
    </row>
    <row r="141" spans="1:9" x14ac:dyDescent="0.25">
      <c r="A141" s="2" t="s">
        <v>599</v>
      </c>
      <c r="B141" s="2" t="s">
        <v>233</v>
      </c>
      <c r="C141" s="2" t="s">
        <v>234</v>
      </c>
      <c r="D141" s="2" t="s">
        <v>199</v>
      </c>
      <c r="E141" s="3">
        <v>1.7399999999999999E-2</v>
      </c>
      <c r="F141" s="3">
        <v>4.02E-2</v>
      </c>
      <c r="G141" s="3">
        <v>8.0399999999999999E-2</v>
      </c>
      <c r="H141" s="4">
        <v>920</v>
      </c>
      <c r="I141" s="2">
        <v>74.3</v>
      </c>
    </row>
    <row r="142" spans="1:9" x14ac:dyDescent="0.25">
      <c r="A142" s="2" t="s">
        <v>590</v>
      </c>
      <c r="B142" s="2" t="s">
        <v>166</v>
      </c>
      <c r="C142" s="2" t="s">
        <v>167</v>
      </c>
      <c r="D142" s="2" t="s">
        <v>41</v>
      </c>
      <c r="E142" s="3">
        <v>4.0599999999999997E-2</v>
      </c>
      <c r="F142" s="3">
        <v>7.7899999999999997E-2</v>
      </c>
      <c r="G142" s="3">
        <v>0.1196</v>
      </c>
      <c r="H142" s="4">
        <v>911</v>
      </c>
      <c r="I142" s="2">
        <v>74.099999999999994</v>
      </c>
    </row>
    <row r="143" spans="1:9" x14ac:dyDescent="0.25">
      <c r="A143" s="2" t="s">
        <v>538</v>
      </c>
      <c r="B143" s="2" t="s">
        <v>224</v>
      </c>
      <c r="C143" s="2" t="s">
        <v>225</v>
      </c>
      <c r="D143" s="2" t="s">
        <v>52</v>
      </c>
      <c r="E143" s="3">
        <v>0.17219999999999999</v>
      </c>
      <c r="F143" s="3">
        <v>0.3377</v>
      </c>
      <c r="G143" s="3">
        <v>0.48899999999999999</v>
      </c>
      <c r="H143" s="4">
        <v>906</v>
      </c>
      <c r="I143" s="2">
        <v>72.2</v>
      </c>
    </row>
    <row r="144" spans="1:9" x14ac:dyDescent="0.25">
      <c r="A144" s="2" t="s">
        <v>617</v>
      </c>
      <c r="B144" s="2" t="s">
        <v>204</v>
      </c>
      <c r="C144" s="2" t="s">
        <v>176</v>
      </c>
      <c r="D144" s="2" t="s">
        <v>3</v>
      </c>
      <c r="E144" s="3">
        <v>0.15579999999999999</v>
      </c>
      <c r="F144" s="3">
        <v>0.32150000000000001</v>
      </c>
      <c r="G144" s="3">
        <v>0.47620000000000001</v>
      </c>
      <c r="H144" s="4">
        <v>905</v>
      </c>
      <c r="I144" s="2">
        <v>73.2</v>
      </c>
    </row>
    <row r="145" spans="1:9" x14ac:dyDescent="0.25">
      <c r="A145" s="2" t="s">
        <v>516</v>
      </c>
      <c r="B145" s="2" t="s">
        <v>331</v>
      </c>
      <c r="C145" s="2" t="s">
        <v>332</v>
      </c>
      <c r="D145" s="2" t="s">
        <v>0</v>
      </c>
      <c r="E145" s="3">
        <v>1.9E-2</v>
      </c>
      <c r="F145" s="3">
        <v>3.2399999999999998E-2</v>
      </c>
      <c r="G145" s="3">
        <v>5.1299999999999998E-2</v>
      </c>
      <c r="H145" s="4">
        <v>896</v>
      </c>
      <c r="I145" s="2">
        <v>73.3</v>
      </c>
    </row>
    <row r="146" spans="1:9" x14ac:dyDescent="0.25">
      <c r="A146" s="2" t="s">
        <v>555</v>
      </c>
      <c r="B146" s="2" t="s">
        <v>101</v>
      </c>
      <c r="C146" s="2" t="s">
        <v>102</v>
      </c>
      <c r="D146" s="2" t="s">
        <v>3</v>
      </c>
      <c r="E146" s="3">
        <v>0.16969999999999999</v>
      </c>
      <c r="F146" s="3">
        <v>0.28760000000000002</v>
      </c>
      <c r="G146" s="3">
        <v>0.36180000000000001</v>
      </c>
      <c r="H146" s="4">
        <v>890</v>
      </c>
      <c r="I146" s="2">
        <v>72.400000000000006</v>
      </c>
    </row>
    <row r="147" spans="1:9" x14ac:dyDescent="0.25">
      <c r="A147" s="2" t="s">
        <v>608</v>
      </c>
      <c r="B147" s="2" t="s">
        <v>150</v>
      </c>
      <c r="C147" s="2" t="s">
        <v>86</v>
      </c>
      <c r="D147" s="2" t="s">
        <v>84</v>
      </c>
      <c r="E147" s="3">
        <v>5.1999999999999998E-2</v>
      </c>
      <c r="F147" s="3">
        <v>0.19550000000000001</v>
      </c>
      <c r="G147" s="3">
        <v>0.36159999999999998</v>
      </c>
      <c r="H147" s="4">
        <v>885</v>
      </c>
      <c r="I147" s="2">
        <v>72.7</v>
      </c>
    </row>
    <row r="148" spans="1:9" x14ac:dyDescent="0.25">
      <c r="A148" s="2" t="s">
        <v>669</v>
      </c>
      <c r="B148" s="2" t="s">
        <v>230</v>
      </c>
      <c r="C148" s="2" t="s">
        <v>231</v>
      </c>
      <c r="D148" s="2" t="s">
        <v>52</v>
      </c>
      <c r="E148" s="3">
        <v>7.17E-2</v>
      </c>
      <c r="F148" s="3">
        <v>0.22770000000000001</v>
      </c>
      <c r="G148" s="3">
        <v>0.38500000000000001</v>
      </c>
      <c r="H148" s="4">
        <v>865</v>
      </c>
      <c r="I148" s="2">
        <v>72.7</v>
      </c>
    </row>
    <row r="149" spans="1:9" x14ac:dyDescent="0.25">
      <c r="A149" s="2" t="s">
        <v>631</v>
      </c>
      <c r="B149" s="2" t="s">
        <v>413</v>
      </c>
      <c r="C149" s="2" t="s">
        <v>335</v>
      </c>
      <c r="D149" s="2" t="s">
        <v>199</v>
      </c>
      <c r="E149" s="3">
        <v>1.6400000000000001E-2</v>
      </c>
      <c r="F149" s="3">
        <v>4.5699999999999998E-2</v>
      </c>
      <c r="G149" s="3">
        <v>9.4799999999999995E-2</v>
      </c>
      <c r="H149" s="4">
        <v>854</v>
      </c>
      <c r="I149" s="2">
        <v>73</v>
      </c>
    </row>
    <row r="150" spans="1:9" x14ac:dyDescent="0.25">
      <c r="A150" s="2" t="s">
        <v>704</v>
      </c>
      <c r="B150" s="2" t="s">
        <v>177</v>
      </c>
      <c r="C150" s="2" t="s">
        <v>178</v>
      </c>
      <c r="D150" s="2" t="s">
        <v>138</v>
      </c>
      <c r="E150" s="3">
        <v>4.41E-2</v>
      </c>
      <c r="F150" s="3">
        <v>0.12280000000000001</v>
      </c>
      <c r="G150" s="3">
        <v>0.24310000000000001</v>
      </c>
      <c r="H150" s="4">
        <v>839</v>
      </c>
      <c r="I150" s="2">
        <v>72.099999999999994</v>
      </c>
    </row>
    <row r="151" spans="1:9" x14ac:dyDescent="0.25">
      <c r="A151" s="2" t="s">
        <v>626</v>
      </c>
      <c r="B151" s="2" t="s">
        <v>430</v>
      </c>
      <c r="C151" s="2" t="s">
        <v>231</v>
      </c>
      <c r="D151" s="2" t="s">
        <v>52</v>
      </c>
      <c r="E151" s="3">
        <v>5.3600000000000002E-2</v>
      </c>
      <c r="F151" s="3">
        <v>0.2014</v>
      </c>
      <c r="G151" s="3">
        <v>0.33489999999999998</v>
      </c>
      <c r="H151" s="4">
        <v>839</v>
      </c>
      <c r="I151" s="2">
        <v>73.900000000000006</v>
      </c>
    </row>
    <row r="152" spans="1:9" x14ac:dyDescent="0.25">
      <c r="A152" s="2" t="s">
        <v>644</v>
      </c>
      <c r="B152" s="2" t="s">
        <v>347</v>
      </c>
      <c r="C152" s="2" t="s">
        <v>348</v>
      </c>
      <c r="D152" s="2" t="s">
        <v>190</v>
      </c>
      <c r="E152" s="3">
        <v>6.6900000000000001E-2</v>
      </c>
      <c r="F152" s="3">
        <v>0.1983</v>
      </c>
      <c r="G152" s="3">
        <v>0.30590000000000001</v>
      </c>
      <c r="H152" s="4">
        <v>837</v>
      </c>
      <c r="I152" s="2">
        <v>72.099999999999994</v>
      </c>
    </row>
    <row r="153" spans="1:9" x14ac:dyDescent="0.25">
      <c r="A153" s="2" t="s">
        <v>632</v>
      </c>
      <c r="B153" s="2" t="s">
        <v>184</v>
      </c>
      <c r="C153" s="2" t="s">
        <v>185</v>
      </c>
      <c r="D153" s="2" t="s">
        <v>138</v>
      </c>
      <c r="E153" s="3">
        <v>1.1999999999999999E-3</v>
      </c>
      <c r="F153" s="3">
        <v>1.21E-2</v>
      </c>
      <c r="G153" s="3">
        <v>2.9100000000000001E-2</v>
      </c>
      <c r="H153" s="4">
        <v>826</v>
      </c>
      <c r="I153" s="2">
        <v>73.5</v>
      </c>
    </row>
    <row r="154" spans="1:9" x14ac:dyDescent="0.25">
      <c r="A154" s="2" t="s">
        <v>579</v>
      </c>
      <c r="B154" s="2" t="s">
        <v>435</v>
      </c>
      <c r="C154" s="2" t="s">
        <v>8</v>
      </c>
      <c r="D154" s="2" t="s">
        <v>6</v>
      </c>
      <c r="E154" s="3">
        <v>5.28E-2</v>
      </c>
      <c r="F154" s="3">
        <v>0.18179999999999999</v>
      </c>
      <c r="G154" s="3">
        <v>0.35260000000000002</v>
      </c>
      <c r="H154" s="4">
        <v>814</v>
      </c>
      <c r="I154" s="2">
        <v>73.900000000000006</v>
      </c>
    </row>
    <row r="155" spans="1:9" x14ac:dyDescent="0.25">
      <c r="A155" s="2" t="s">
        <v>677</v>
      </c>
      <c r="B155" s="2" t="s">
        <v>155</v>
      </c>
      <c r="C155" s="2" t="s">
        <v>156</v>
      </c>
      <c r="D155" s="2" t="s">
        <v>3</v>
      </c>
      <c r="E155" s="3">
        <v>0.30380000000000001</v>
      </c>
      <c r="F155" s="3">
        <v>0.3911</v>
      </c>
      <c r="G155" s="3">
        <v>0.48709999999999998</v>
      </c>
      <c r="H155" s="4">
        <v>813</v>
      </c>
      <c r="I155" s="2">
        <v>72.7</v>
      </c>
    </row>
    <row r="156" spans="1:9" x14ac:dyDescent="0.25">
      <c r="A156" s="2" t="s">
        <v>613</v>
      </c>
      <c r="B156" s="2" t="s">
        <v>59</v>
      </c>
      <c r="C156" s="2" t="s">
        <v>60</v>
      </c>
      <c r="D156" s="2" t="s">
        <v>9</v>
      </c>
      <c r="E156" s="3">
        <v>5.0500000000000003E-2</v>
      </c>
      <c r="F156" s="3">
        <v>7.7600000000000002E-2</v>
      </c>
      <c r="G156" s="3">
        <v>9.98E-2</v>
      </c>
      <c r="H156" s="4">
        <v>812</v>
      </c>
      <c r="I156" s="2">
        <v>73.5</v>
      </c>
    </row>
    <row r="157" spans="1:9" x14ac:dyDescent="0.25">
      <c r="A157" s="2" t="s">
        <v>633</v>
      </c>
      <c r="B157" s="2" t="s">
        <v>298</v>
      </c>
      <c r="C157" s="2" t="s">
        <v>201</v>
      </c>
      <c r="D157" s="2" t="s">
        <v>199</v>
      </c>
      <c r="E157" s="3">
        <v>2.5899999999999999E-2</v>
      </c>
      <c r="F157" s="3">
        <v>7.0400000000000004E-2</v>
      </c>
      <c r="G157" s="3">
        <v>0.13700000000000001</v>
      </c>
      <c r="H157" s="4">
        <v>810</v>
      </c>
      <c r="I157" s="2">
        <v>73.7</v>
      </c>
    </row>
    <row r="158" spans="1:9" x14ac:dyDescent="0.25">
      <c r="A158" s="2" t="s">
        <v>616</v>
      </c>
      <c r="B158" s="2" t="s">
        <v>309</v>
      </c>
      <c r="C158" s="2" t="s">
        <v>100</v>
      </c>
      <c r="D158" s="2" t="s">
        <v>9</v>
      </c>
      <c r="E158" s="3">
        <v>0.17430000000000001</v>
      </c>
      <c r="F158" s="3">
        <v>0.35970000000000002</v>
      </c>
      <c r="G158" s="3">
        <v>0.51790000000000003</v>
      </c>
      <c r="H158" s="4">
        <v>809</v>
      </c>
      <c r="I158" s="2">
        <v>73.5</v>
      </c>
    </row>
    <row r="159" spans="1:9" x14ac:dyDescent="0.25">
      <c r="A159" s="2" t="s">
        <v>716</v>
      </c>
      <c r="B159" s="2" t="s">
        <v>75</v>
      </c>
      <c r="C159" s="2" t="s">
        <v>8</v>
      </c>
      <c r="D159" s="2" t="s">
        <v>6</v>
      </c>
      <c r="E159" s="3">
        <v>1.49E-2</v>
      </c>
      <c r="F159" s="3">
        <v>5.96E-2</v>
      </c>
      <c r="G159" s="3">
        <v>0.129</v>
      </c>
      <c r="H159" s="4">
        <v>806</v>
      </c>
      <c r="I159" s="2">
        <v>73.7</v>
      </c>
    </row>
    <row r="160" spans="1:9" x14ac:dyDescent="0.25">
      <c r="A160" s="2" t="s">
        <v>521</v>
      </c>
      <c r="B160" s="2" t="s">
        <v>318</v>
      </c>
      <c r="C160" s="2" t="s">
        <v>319</v>
      </c>
      <c r="D160" s="2" t="s">
        <v>41</v>
      </c>
      <c r="E160" s="3">
        <v>2.24E-2</v>
      </c>
      <c r="F160" s="3">
        <v>6.8500000000000005E-2</v>
      </c>
      <c r="G160" s="3">
        <v>0.1706</v>
      </c>
      <c r="H160" s="4">
        <v>803</v>
      </c>
      <c r="I160" s="2">
        <v>72.3</v>
      </c>
    </row>
    <row r="161" spans="1:9" x14ac:dyDescent="0.25">
      <c r="A161" s="2" t="s">
        <v>637</v>
      </c>
      <c r="B161" s="2" t="s">
        <v>164</v>
      </c>
      <c r="C161" s="2" t="s">
        <v>165</v>
      </c>
      <c r="D161" s="2" t="s">
        <v>118</v>
      </c>
      <c r="E161" s="3">
        <v>1.2500000000000001E-2</v>
      </c>
      <c r="F161" s="3">
        <v>2.5100000000000001E-2</v>
      </c>
      <c r="G161" s="3">
        <v>6.6500000000000004E-2</v>
      </c>
      <c r="H161" s="4">
        <v>797</v>
      </c>
      <c r="I161" s="2">
        <v>73.400000000000006</v>
      </c>
    </row>
    <row r="162" spans="1:9" x14ac:dyDescent="0.25">
      <c r="A162" s="2" t="s">
        <v>518</v>
      </c>
      <c r="B162" s="2" t="s">
        <v>404</v>
      </c>
      <c r="C162" s="2" t="s">
        <v>182</v>
      </c>
      <c r="D162" s="2" t="s">
        <v>29</v>
      </c>
      <c r="E162" s="3">
        <v>6.5199999999999994E-2</v>
      </c>
      <c r="F162" s="3">
        <v>0.19819999999999999</v>
      </c>
      <c r="G162" s="3">
        <v>0.32869999999999999</v>
      </c>
      <c r="H162" s="4">
        <v>797</v>
      </c>
      <c r="I162" s="2">
        <v>71.2</v>
      </c>
    </row>
    <row r="163" spans="1:9" x14ac:dyDescent="0.25">
      <c r="A163" s="2" t="s">
        <v>705</v>
      </c>
      <c r="B163" s="2" t="s">
        <v>412</v>
      </c>
      <c r="C163" s="2" t="s">
        <v>14</v>
      </c>
      <c r="D163" s="2" t="s">
        <v>12</v>
      </c>
      <c r="E163" s="3">
        <v>2.5000000000000001E-3</v>
      </c>
      <c r="F163" s="3">
        <v>1.78E-2</v>
      </c>
      <c r="G163" s="3">
        <v>6.7500000000000004E-2</v>
      </c>
      <c r="H163" s="4">
        <v>785</v>
      </c>
      <c r="I163" s="2">
        <v>71.599999999999994</v>
      </c>
    </row>
    <row r="164" spans="1:9" x14ac:dyDescent="0.25">
      <c r="A164" s="2" t="s">
        <v>600</v>
      </c>
      <c r="B164" s="2" t="s">
        <v>295</v>
      </c>
      <c r="C164" s="2" t="s">
        <v>201</v>
      </c>
      <c r="D164" s="2" t="s">
        <v>199</v>
      </c>
      <c r="E164" s="3">
        <v>2.5700000000000001E-2</v>
      </c>
      <c r="F164" s="3">
        <v>5.2600000000000001E-2</v>
      </c>
      <c r="G164" s="3">
        <v>8.4699999999999998E-2</v>
      </c>
      <c r="H164" s="4">
        <v>779</v>
      </c>
      <c r="I164" s="2">
        <v>74</v>
      </c>
    </row>
    <row r="165" spans="1:9" x14ac:dyDescent="0.25">
      <c r="A165" s="2" t="s">
        <v>596</v>
      </c>
      <c r="B165" s="2" t="s">
        <v>358</v>
      </c>
      <c r="C165" s="2" t="s">
        <v>102</v>
      </c>
      <c r="D165" s="2" t="s">
        <v>3</v>
      </c>
      <c r="E165" s="3">
        <v>0.113</v>
      </c>
      <c r="F165" s="3">
        <v>0.25030000000000002</v>
      </c>
      <c r="G165" s="3">
        <v>0.40050000000000002</v>
      </c>
      <c r="H165" s="4">
        <v>779</v>
      </c>
      <c r="I165" s="2">
        <v>72.5</v>
      </c>
    </row>
    <row r="166" spans="1:9" x14ac:dyDescent="0.25">
      <c r="A166" s="2" t="s">
        <v>610</v>
      </c>
      <c r="B166" s="2" t="s">
        <v>65</v>
      </c>
      <c r="C166" s="2" t="s">
        <v>66</v>
      </c>
      <c r="D166" s="2" t="s">
        <v>0</v>
      </c>
      <c r="E166" s="3">
        <v>0.15629999999999999</v>
      </c>
      <c r="F166" s="3">
        <v>0.25190000000000001</v>
      </c>
      <c r="G166" s="3">
        <v>0.35399999999999998</v>
      </c>
      <c r="H166" s="4">
        <v>774</v>
      </c>
      <c r="I166" s="2">
        <v>71.400000000000006</v>
      </c>
    </row>
    <row r="167" spans="1:9" x14ac:dyDescent="0.25">
      <c r="A167" s="2" t="s">
        <v>627</v>
      </c>
      <c r="B167" s="2" t="s">
        <v>200</v>
      </c>
      <c r="C167" s="2" t="s">
        <v>201</v>
      </c>
      <c r="D167" s="2" t="s">
        <v>199</v>
      </c>
      <c r="E167" s="3">
        <v>5.45E-2</v>
      </c>
      <c r="F167" s="3">
        <v>0.12189999999999999</v>
      </c>
      <c r="G167" s="3">
        <v>0.21010000000000001</v>
      </c>
      <c r="H167" s="4">
        <v>771</v>
      </c>
      <c r="I167" s="2">
        <v>72.099999999999994</v>
      </c>
    </row>
    <row r="168" spans="1:9" x14ac:dyDescent="0.25">
      <c r="A168" s="2" t="s">
        <v>670</v>
      </c>
      <c r="B168" s="2" t="s">
        <v>123</v>
      </c>
      <c r="C168" s="2" t="s">
        <v>124</v>
      </c>
      <c r="D168" s="2" t="s">
        <v>0</v>
      </c>
      <c r="E168" s="3">
        <v>5.1700000000000003E-2</v>
      </c>
      <c r="F168" s="3">
        <v>9.8000000000000004E-2</v>
      </c>
      <c r="G168" s="3">
        <v>0.1762</v>
      </c>
      <c r="H168" s="4">
        <v>755</v>
      </c>
      <c r="I168" s="2">
        <v>71.900000000000006</v>
      </c>
    </row>
    <row r="169" spans="1:9" x14ac:dyDescent="0.25">
      <c r="A169" s="2" t="s">
        <v>645</v>
      </c>
      <c r="B169" s="2" t="s">
        <v>197</v>
      </c>
      <c r="C169" s="2" t="s">
        <v>198</v>
      </c>
      <c r="D169" s="2" t="s">
        <v>9</v>
      </c>
      <c r="E169" s="3">
        <v>0.1</v>
      </c>
      <c r="F169" s="3">
        <v>0.23330000000000001</v>
      </c>
      <c r="G169" s="3">
        <v>0.38</v>
      </c>
      <c r="H169" s="4">
        <v>750</v>
      </c>
      <c r="I169" s="2">
        <v>72.099999999999994</v>
      </c>
    </row>
    <row r="170" spans="1:9" x14ac:dyDescent="0.25">
      <c r="A170" s="2" t="s">
        <v>652</v>
      </c>
      <c r="B170" s="2" t="s">
        <v>239</v>
      </c>
      <c r="C170" s="2" t="s">
        <v>8</v>
      </c>
      <c r="D170" s="2" t="s">
        <v>6</v>
      </c>
      <c r="E170" s="3">
        <v>5.0099999999999999E-2</v>
      </c>
      <c r="F170" s="3">
        <v>8.9300000000000004E-2</v>
      </c>
      <c r="G170" s="3">
        <v>0.15290000000000001</v>
      </c>
      <c r="H170" s="4">
        <v>739</v>
      </c>
      <c r="I170" s="2">
        <v>73.400000000000006</v>
      </c>
    </row>
    <row r="171" spans="1:9" x14ac:dyDescent="0.25">
      <c r="A171" s="2" t="s">
        <v>544</v>
      </c>
      <c r="B171" s="2" t="s">
        <v>214</v>
      </c>
      <c r="C171" s="2" t="s">
        <v>8</v>
      </c>
      <c r="D171" s="2" t="s">
        <v>6</v>
      </c>
      <c r="E171" s="3">
        <v>3.5299999999999998E-2</v>
      </c>
      <c r="F171" s="3">
        <v>0.17530000000000001</v>
      </c>
      <c r="G171" s="3">
        <v>0.29480000000000001</v>
      </c>
      <c r="H171" s="4">
        <v>736</v>
      </c>
      <c r="I171" s="2">
        <v>72</v>
      </c>
    </row>
    <row r="172" spans="1:9" x14ac:dyDescent="0.25">
      <c r="A172" s="2" t="s">
        <v>638</v>
      </c>
      <c r="B172" s="2" t="s">
        <v>334</v>
      </c>
      <c r="C172" s="2" t="s">
        <v>335</v>
      </c>
      <c r="D172" s="2" t="s">
        <v>199</v>
      </c>
      <c r="E172" s="3">
        <v>2.1999999999999999E-2</v>
      </c>
      <c r="F172" s="3">
        <v>3.44E-2</v>
      </c>
      <c r="G172" s="3">
        <v>6.4699999999999994E-2</v>
      </c>
      <c r="H172" s="4">
        <v>726</v>
      </c>
      <c r="I172" s="2">
        <v>72</v>
      </c>
    </row>
    <row r="173" spans="1:9" x14ac:dyDescent="0.25">
      <c r="A173" s="2" t="s">
        <v>681</v>
      </c>
      <c r="B173" s="2" t="s">
        <v>157</v>
      </c>
      <c r="C173" s="2" t="s">
        <v>102</v>
      </c>
      <c r="D173" s="2" t="s">
        <v>3</v>
      </c>
      <c r="E173" s="3">
        <v>7.4099999999999999E-2</v>
      </c>
      <c r="F173" s="3">
        <v>0.158</v>
      </c>
      <c r="G173" s="3">
        <v>0.25869999999999999</v>
      </c>
      <c r="H173" s="4">
        <v>715</v>
      </c>
      <c r="I173" s="2">
        <v>72</v>
      </c>
    </row>
    <row r="174" spans="1:9" x14ac:dyDescent="0.25">
      <c r="A174" s="2" t="s">
        <v>497</v>
      </c>
      <c r="B174" s="2" t="s">
        <v>366</v>
      </c>
      <c r="C174" s="2" t="s">
        <v>367</v>
      </c>
      <c r="D174" s="2" t="s">
        <v>0</v>
      </c>
      <c r="E174" s="3">
        <v>9.7299999999999998E-2</v>
      </c>
      <c r="F174" s="3">
        <v>0.16930000000000001</v>
      </c>
      <c r="G174" s="3">
        <v>0.23549999999999999</v>
      </c>
      <c r="H174" s="4">
        <v>709</v>
      </c>
      <c r="I174" s="2">
        <v>70.8</v>
      </c>
    </row>
    <row r="175" spans="1:9" x14ac:dyDescent="0.25">
      <c r="A175" s="2" t="s">
        <v>519</v>
      </c>
      <c r="B175" s="2" t="s">
        <v>384</v>
      </c>
      <c r="C175" s="2" t="s">
        <v>213</v>
      </c>
      <c r="D175" s="2" t="s">
        <v>0</v>
      </c>
      <c r="E175" s="3">
        <v>1.03E-2</v>
      </c>
      <c r="F175" s="3">
        <v>6.3500000000000001E-2</v>
      </c>
      <c r="G175" s="3">
        <v>0.13439999999999999</v>
      </c>
      <c r="H175" s="4">
        <v>677</v>
      </c>
      <c r="I175" s="2">
        <v>72.2</v>
      </c>
    </row>
    <row r="176" spans="1:9" x14ac:dyDescent="0.25">
      <c r="A176" s="2" t="s">
        <v>594</v>
      </c>
      <c r="B176" s="2" t="s">
        <v>293</v>
      </c>
      <c r="C176" s="2" t="s">
        <v>294</v>
      </c>
      <c r="D176" s="2" t="s">
        <v>190</v>
      </c>
      <c r="E176" s="3">
        <v>8.9999999999999993E-3</v>
      </c>
      <c r="F176" s="3">
        <v>2.5399999999999999E-2</v>
      </c>
      <c r="G176" s="3">
        <v>5.8299999999999998E-2</v>
      </c>
      <c r="H176" s="4">
        <v>669</v>
      </c>
      <c r="I176" s="2">
        <v>72.599999999999994</v>
      </c>
    </row>
    <row r="177" spans="1:9" x14ac:dyDescent="0.25">
      <c r="A177" s="2" t="s">
        <v>552</v>
      </c>
      <c r="B177" s="2" t="s">
        <v>375</v>
      </c>
      <c r="C177" s="2" t="s">
        <v>71</v>
      </c>
      <c r="D177" s="2" t="s">
        <v>12</v>
      </c>
      <c r="E177" s="3">
        <v>6.3E-2</v>
      </c>
      <c r="F177" s="3">
        <v>0.13189999999999999</v>
      </c>
      <c r="G177" s="3">
        <v>0.2084</v>
      </c>
      <c r="H177" s="4">
        <v>667</v>
      </c>
      <c r="I177" s="2">
        <v>71.599999999999994</v>
      </c>
    </row>
    <row r="178" spans="1:9" x14ac:dyDescent="0.25">
      <c r="A178" s="2" t="s">
        <v>587</v>
      </c>
      <c r="B178" s="2" t="s">
        <v>370</v>
      </c>
      <c r="C178" s="2" t="s">
        <v>19</v>
      </c>
      <c r="D178" s="2" t="s">
        <v>17</v>
      </c>
      <c r="E178" s="3">
        <v>4.8099999999999997E-2</v>
      </c>
      <c r="F178" s="3">
        <v>0.1008</v>
      </c>
      <c r="G178" s="3">
        <v>0.16239999999999999</v>
      </c>
      <c r="H178" s="4">
        <v>665</v>
      </c>
      <c r="I178" s="2">
        <v>74</v>
      </c>
    </row>
    <row r="179" spans="1:9" x14ac:dyDescent="0.25">
      <c r="A179" s="2" t="s">
        <v>697</v>
      </c>
      <c r="B179" s="2" t="s">
        <v>13</v>
      </c>
      <c r="C179" s="2" t="s">
        <v>14</v>
      </c>
      <c r="D179" s="2" t="s">
        <v>12</v>
      </c>
      <c r="E179" s="3">
        <v>1.06E-2</v>
      </c>
      <c r="F179" s="3">
        <v>2.58E-2</v>
      </c>
      <c r="G179" s="3">
        <v>5.91E-2</v>
      </c>
      <c r="H179" s="4">
        <v>660</v>
      </c>
      <c r="I179" s="2">
        <v>71</v>
      </c>
    </row>
    <row r="180" spans="1:9" x14ac:dyDescent="0.25">
      <c r="A180" s="2" t="s">
        <v>683</v>
      </c>
      <c r="B180" s="2" t="s">
        <v>390</v>
      </c>
      <c r="C180" s="2" t="s">
        <v>391</v>
      </c>
      <c r="D180" s="2" t="s">
        <v>46</v>
      </c>
      <c r="E180" s="3">
        <v>2.8899999999999999E-2</v>
      </c>
      <c r="F180" s="3">
        <v>7.7499999999999999E-2</v>
      </c>
      <c r="G180" s="3">
        <v>0.17480000000000001</v>
      </c>
      <c r="H180" s="4">
        <v>658</v>
      </c>
      <c r="I180" s="2">
        <v>72.7</v>
      </c>
    </row>
    <row r="181" spans="1:9" x14ac:dyDescent="0.25">
      <c r="A181" s="2" t="s">
        <v>671</v>
      </c>
      <c r="B181" s="2" t="s">
        <v>221</v>
      </c>
      <c r="C181" s="2" t="s">
        <v>66</v>
      </c>
      <c r="D181" s="2" t="s">
        <v>0</v>
      </c>
      <c r="E181" s="3">
        <v>4.3499999999999997E-2</v>
      </c>
      <c r="F181" s="3">
        <v>8.5400000000000004E-2</v>
      </c>
      <c r="G181" s="3">
        <v>0.1258</v>
      </c>
      <c r="H181" s="4">
        <v>644</v>
      </c>
      <c r="I181" s="2">
        <v>72.099999999999994</v>
      </c>
    </row>
    <row r="182" spans="1:9" x14ac:dyDescent="0.25">
      <c r="A182" s="2" t="s">
        <v>651</v>
      </c>
      <c r="B182" s="2" t="s">
        <v>259</v>
      </c>
      <c r="C182" s="2" t="s">
        <v>260</v>
      </c>
      <c r="D182" s="2" t="s">
        <v>0</v>
      </c>
      <c r="E182" s="3">
        <v>1.09E-2</v>
      </c>
      <c r="F182" s="3">
        <v>3.1099999999999999E-2</v>
      </c>
      <c r="G182" s="3">
        <v>4.6600000000000003E-2</v>
      </c>
      <c r="H182" s="4">
        <v>644</v>
      </c>
      <c r="I182" s="2">
        <v>72.900000000000006</v>
      </c>
    </row>
    <row r="183" spans="1:9" x14ac:dyDescent="0.25">
      <c r="A183" s="2" t="s">
        <v>685</v>
      </c>
      <c r="B183" s="2" t="s">
        <v>105</v>
      </c>
      <c r="C183" s="2" t="s">
        <v>106</v>
      </c>
      <c r="D183" s="2" t="s">
        <v>52</v>
      </c>
      <c r="E183" s="3">
        <v>0.13420000000000001</v>
      </c>
      <c r="F183" s="3">
        <v>0.27300000000000002</v>
      </c>
      <c r="G183" s="3">
        <v>0.41970000000000002</v>
      </c>
      <c r="H183" s="4">
        <v>641</v>
      </c>
      <c r="I183" s="2">
        <v>74</v>
      </c>
    </row>
    <row r="184" spans="1:9" x14ac:dyDescent="0.25">
      <c r="A184" s="2" t="s">
        <v>553</v>
      </c>
      <c r="B184" s="2" t="s">
        <v>420</v>
      </c>
      <c r="C184" s="2" t="s">
        <v>86</v>
      </c>
      <c r="D184" s="2" t="s">
        <v>84</v>
      </c>
      <c r="E184" s="3">
        <v>3.2800000000000003E-2</v>
      </c>
      <c r="F184" s="3">
        <v>0.1186</v>
      </c>
      <c r="G184" s="3">
        <v>0.24959999999999999</v>
      </c>
      <c r="H184" s="4">
        <v>641</v>
      </c>
      <c r="I184" s="2">
        <v>72.400000000000006</v>
      </c>
    </row>
    <row r="185" spans="1:9" x14ac:dyDescent="0.25">
      <c r="A185" s="2" t="s">
        <v>622</v>
      </c>
      <c r="B185" s="2" t="s">
        <v>432</v>
      </c>
      <c r="C185" s="2" t="s">
        <v>381</v>
      </c>
      <c r="D185" s="2" t="s">
        <v>38</v>
      </c>
      <c r="E185" s="3">
        <v>2.81E-2</v>
      </c>
      <c r="F185" s="3">
        <v>0.1076</v>
      </c>
      <c r="G185" s="3">
        <v>0.20119999999999999</v>
      </c>
      <c r="H185" s="4">
        <v>641</v>
      </c>
      <c r="I185" s="2">
        <v>71.2</v>
      </c>
    </row>
    <row r="186" spans="1:9" x14ac:dyDescent="0.25">
      <c r="A186" s="2" t="s">
        <v>642</v>
      </c>
      <c r="B186" s="2" t="s">
        <v>132</v>
      </c>
      <c r="C186" s="2" t="s">
        <v>43</v>
      </c>
      <c r="D186" s="2" t="s">
        <v>41</v>
      </c>
      <c r="E186" s="3">
        <v>1.12E-2</v>
      </c>
      <c r="F186" s="3">
        <v>7.3800000000000004E-2</v>
      </c>
      <c r="G186" s="3">
        <v>0.19259999999999999</v>
      </c>
      <c r="H186" s="4">
        <v>623</v>
      </c>
      <c r="I186" s="2">
        <v>72.5</v>
      </c>
    </row>
    <row r="187" spans="1:9" x14ac:dyDescent="0.25">
      <c r="A187" s="2" t="s">
        <v>536</v>
      </c>
      <c r="B187" s="2" t="s">
        <v>196</v>
      </c>
      <c r="C187" s="2" t="s">
        <v>159</v>
      </c>
      <c r="D187" s="2" t="s">
        <v>118</v>
      </c>
      <c r="E187" s="3">
        <v>3.2000000000000002E-3</v>
      </c>
      <c r="F187" s="3">
        <v>4.8999999999999998E-3</v>
      </c>
      <c r="G187" s="3">
        <v>2.1100000000000001E-2</v>
      </c>
      <c r="H187" s="4">
        <v>616</v>
      </c>
      <c r="I187" s="2">
        <v>71.599999999999994</v>
      </c>
    </row>
    <row r="188" spans="1:9" x14ac:dyDescent="0.25">
      <c r="A188" s="2" t="s">
        <v>679</v>
      </c>
      <c r="B188" s="2" t="s">
        <v>111</v>
      </c>
      <c r="C188" s="2" t="s">
        <v>43</v>
      </c>
      <c r="D188" s="2" t="s">
        <v>41</v>
      </c>
      <c r="E188" s="3">
        <v>2.9499999999999998E-2</v>
      </c>
      <c r="F188" s="3">
        <v>0.1817</v>
      </c>
      <c r="G188" s="3">
        <v>0.37809999999999999</v>
      </c>
      <c r="H188" s="4">
        <v>611</v>
      </c>
      <c r="I188" s="2">
        <v>73.599999999999994</v>
      </c>
    </row>
    <row r="189" spans="1:9" x14ac:dyDescent="0.25">
      <c r="A189" s="2" t="s">
        <v>647</v>
      </c>
      <c r="B189" s="2" t="s">
        <v>317</v>
      </c>
      <c r="C189" s="2" t="s">
        <v>2</v>
      </c>
      <c r="D189" s="2" t="s">
        <v>0</v>
      </c>
      <c r="E189" s="3">
        <v>1.6400000000000001E-2</v>
      </c>
      <c r="F189" s="3">
        <v>3.1099999999999999E-2</v>
      </c>
      <c r="G189" s="3">
        <v>5.3999999999999999E-2</v>
      </c>
      <c r="H189" s="4">
        <v>611</v>
      </c>
      <c r="I189" s="2">
        <v>73.3</v>
      </c>
    </row>
    <row r="190" spans="1:9" x14ac:dyDescent="0.25">
      <c r="A190" s="2" t="s">
        <v>662</v>
      </c>
      <c r="B190" s="2" t="s">
        <v>55</v>
      </c>
      <c r="C190" s="2" t="s">
        <v>56</v>
      </c>
      <c r="D190" s="2" t="s">
        <v>9</v>
      </c>
      <c r="E190" s="3">
        <v>0.25290000000000001</v>
      </c>
      <c r="F190" s="3">
        <v>0.38440000000000002</v>
      </c>
      <c r="G190" s="3">
        <v>0.51080000000000003</v>
      </c>
      <c r="H190" s="4">
        <v>601</v>
      </c>
      <c r="I190" s="2">
        <v>70.900000000000006</v>
      </c>
    </row>
    <row r="191" spans="1:9" x14ac:dyDescent="0.25">
      <c r="A191" s="2" t="s">
        <v>680</v>
      </c>
      <c r="B191" s="2" t="s">
        <v>188</v>
      </c>
      <c r="C191" s="2" t="s">
        <v>189</v>
      </c>
      <c r="D191" s="2" t="s">
        <v>17</v>
      </c>
      <c r="E191" s="3">
        <v>1.4999999999999999E-2</v>
      </c>
      <c r="F191" s="3">
        <v>1.67E-2</v>
      </c>
      <c r="G191" s="3">
        <v>2.5000000000000001E-2</v>
      </c>
      <c r="H191" s="4">
        <v>600</v>
      </c>
      <c r="I191" s="2">
        <v>73.900000000000006</v>
      </c>
    </row>
    <row r="192" spans="1:9" x14ac:dyDescent="0.25">
      <c r="A192" s="2" t="s">
        <v>533</v>
      </c>
      <c r="B192" s="2" t="s">
        <v>433</v>
      </c>
      <c r="C192" s="2" t="s">
        <v>8</v>
      </c>
      <c r="D192" s="2" t="s">
        <v>6</v>
      </c>
      <c r="E192" s="3">
        <v>2.5100000000000001E-2</v>
      </c>
      <c r="F192" s="3">
        <v>8.7099999999999997E-2</v>
      </c>
      <c r="G192" s="3">
        <v>0.18759999999999999</v>
      </c>
      <c r="H192" s="4">
        <v>597</v>
      </c>
      <c r="I192" s="2">
        <v>73.3</v>
      </c>
    </row>
    <row r="193" spans="1:9" x14ac:dyDescent="0.25">
      <c r="A193" s="2" t="s">
        <v>653</v>
      </c>
      <c r="B193" s="2" t="s">
        <v>133</v>
      </c>
      <c r="C193" s="2" t="s">
        <v>134</v>
      </c>
      <c r="D193" s="2" t="s">
        <v>17</v>
      </c>
      <c r="E193" s="3">
        <v>2.53E-2</v>
      </c>
      <c r="F193" s="3">
        <v>9.8000000000000004E-2</v>
      </c>
      <c r="G193" s="3">
        <v>0.1943</v>
      </c>
      <c r="H193" s="4">
        <v>592</v>
      </c>
      <c r="I193" s="2">
        <v>73.599999999999994</v>
      </c>
    </row>
    <row r="194" spans="1:9" x14ac:dyDescent="0.25">
      <c r="A194" s="2" t="s">
        <v>696</v>
      </c>
      <c r="B194" s="2" t="s">
        <v>310</v>
      </c>
      <c r="C194" s="2" t="s">
        <v>71</v>
      </c>
      <c r="D194" s="2" t="s">
        <v>12</v>
      </c>
      <c r="E194" s="3">
        <v>7.0300000000000001E-2</v>
      </c>
      <c r="F194" s="3">
        <v>0.19040000000000001</v>
      </c>
      <c r="G194" s="3">
        <v>0.35849999999999999</v>
      </c>
      <c r="H194" s="4">
        <v>583</v>
      </c>
      <c r="I194" s="2">
        <v>73.8</v>
      </c>
    </row>
    <row r="195" spans="1:9" x14ac:dyDescent="0.25">
      <c r="A195" s="2" t="s">
        <v>648</v>
      </c>
      <c r="B195" s="2" t="s">
        <v>136</v>
      </c>
      <c r="C195" s="2" t="s">
        <v>137</v>
      </c>
      <c r="D195" s="2" t="s">
        <v>3</v>
      </c>
      <c r="E195" s="3">
        <v>0.34539999999999998</v>
      </c>
      <c r="F195" s="3">
        <v>0.46289999999999998</v>
      </c>
      <c r="G195" s="3">
        <v>0.54579999999999995</v>
      </c>
      <c r="H195" s="4">
        <v>579</v>
      </c>
      <c r="I195" s="2">
        <v>72.099999999999994</v>
      </c>
    </row>
    <row r="196" spans="1:9" x14ac:dyDescent="0.25">
      <c r="A196" s="2" t="s">
        <v>687</v>
      </c>
      <c r="B196" s="2" t="s">
        <v>414</v>
      </c>
      <c r="C196" s="2" t="s">
        <v>415</v>
      </c>
      <c r="D196" s="2" t="s">
        <v>190</v>
      </c>
      <c r="E196" s="3">
        <v>1.0699999999999999E-2</v>
      </c>
      <c r="F196" s="3">
        <v>5.6800000000000003E-2</v>
      </c>
      <c r="G196" s="3">
        <v>0.16700000000000001</v>
      </c>
      <c r="H196" s="4">
        <v>563</v>
      </c>
      <c r="I196" s="2">
        <v>72.400000000000006</v>
      </c>
    </row>
    <row r="197" spans="1:9" x14ac:dyDescent="0.25">
      <c r="A197" s="2" t="s">
        <v>623</v>
      </c>
      <c r="B197" s="2" t="s">
        <v>151</v>
      </c>
      <c r="C197" s="2" t="s">
        <v>19</v>
      </c>
      <c r="D197" s="2" t="s">
        <v>17</v>
      </c>
      <c r="E197" s="3">
        <v>9.9500000000000005E-2</v>
      </c>
      <c r="F197" s="3">
        <v>0.30199999999999999</v>
      </c>
      <c r="G197" s="3">
        <v>0.40139999999999998</v>
      </c>
      <c r="H197" s="4">
        <v>553</v>
      </c>
      <c r="I197" s="2">
        <v>74.5</v>
      </c>
    </row>
    <row r="198" spans="1:9" x14ac:dyDescent="0.25">
      <c r="A198" s="2" t="s">
        <v>589</v>
      </c>
      <c r="B198" s="2" t="s">
        <v>61</v>
      </c>
      <c r="C198" s="2" t="s">
        <v>62</v>
      </c>
      <c r="D198" s="2" t="s">
        <v>9</v>
      </c>
      <c r="E198" s="3">
        <v>4.5199999999999997E-2</v>
      </c>
      <c r="F198" s="3">
        <v>0.21160000000000001</v>
      </c>
      <c r="G198" s="3">
        <v>0.37069999999999997</v>
      </c>
      <c r="H198" s="4">
        <v>553</v>
      </c>
      <c r="I198" s="2">
        <v>71</v>
      </c>
    </row>
    <row r="199" spans="1:9" x14ac:dyDescent="0.25">
      <c r="A199" s="2" t="s">
        <v>657</v>
      </c>
      <c r="B199" s="2" t="s">
        <v>346</v>
      </c>
      <c r="C199" s="2" t="s">
        <v>100</v>
      </c>
      <c r="D199" s="2" t="s">
        <v>9</v>
      </c>
      <c r="E199" s="3">
        <v>6.1600000000000002E-2</v>
      </c>
      <c r="F199" s="3">
        <v>0.1449</v>
      </c>
      <c r="G199" s="3">
        <v>0.25180000000000002</v>
      </c>
      <c r="H199" s="4">
        <v>552</v>
      </c>
      <c r="I199" s="2">
        <v>72.3</v>
      </c>
    </row>
    <row r="200" spans="1:9" x14ac:dyDescent="0.25">
      <c r="A200" s="2" t="s">
        <v>714</v>
      </c>
      <c r="B200" s="2" t="s">
        <v>378</v>
      </c>
      <c r="C200" s="2" t="s">
        <v>379</v>
      </c>
      <c r="D200" s="2" t="s">
        <v>46</v>
      </c>
      <c r="E200" s="3">
        <v>5.3100000000000001E-2</v>
      </c>
      <c r="F200" s="3">
        <v>0.1429</v>
      </c>
      <c r="G200" s="3">
        <v>0.2949</v>
      </c>
      <c r="H200" s="4">
        <v>546</v>
      </c>
      <c r="I200" s="2">
        <v>73.900000000000006</v>
      </c>
    </row>
    <row r="201" spans="1:9" x14ac:dyDescent="0.25">
      <c r="A201" s="2" t="s">
        <v>628</v>
      </c>
      <c r="B201" s="2" t="s">
        <v>207</v>
      </c>
      <c r="C201" s="2" t="s">
        <v>208</v>
      </c>
      <c r="D201" s="2" t="s">
        <v>190</v>
      </c>
      <c r="E201" s="3">
        <v>8.1000000000000003E-2</v>
      </c>
      <c r="F201" s="3">
        <v>0.21179999999999999</v>
      </c>
      <c r="G201" s="3">
        <v>0.35170000000000001</v>
      </c>
      <c r="H201" s="4">
        <v>543</v>
      </c>
      <c r="I201" s="2">
        <v>72.900000000000006</v>
      </c>
    </row>
    <row r="202" spans="1:9" x14ac:dyDescent="0.25">
      <c r="A202" s="2" t="s">
        <v>659</v>
      </c>
      <c r="B202" s="2" t="s">
        <v>83</v>
      </c>
      <c r="C202" s="2" t="s">
        <v>2</v>
      </c>
      <c r="D202" s="2" t="s">
        <v>0</v>
      </c>
      <c r="E202" s="3">
        <v>0.10390000000000001</v>
      </c>
      <c r="F202" s="3">
        <v>0.21340000000000001</v>
      </c>
      <c r="G202" s="3">
        <v>0.29310000000000003</v>
      </c>
      <c r="H202" s="4">
        <v>539</v>
      </c>
      <c r="I202" s="2">
        <v>72.900000000000006</v>
      </c>
    </row>
    <row r="203" spans="1:9" x14ac:dyDescent="0.25">
      <c r="A203" s="2" t="s">
        <v>640</v>
      </c>
      <c r="B203" s="2" t="s">
        <v>226</v>
      </c>
      <c r="C203" s="2" t="s">
        <v>147</v>
      </c>
      <c r="D203" s="2" t="s">
        <v>0</v>
      </c>
      <c r="E203" s="3">
        <v>7.4899999999999994E-2</v>
      </c>
      <c r="F203" s="3">
        <v>0.21909999999999999</v>
      </c>
      <c r="G203" s="3">
        <v>0.38950000000000001</v>
      </c>
      <c r="H203" s="4">
        <v>534</v>
      </c>
      <c r="I203" s="2">
        <v>72.099999999999994</v>
      </c>
    </row>
    <row r="204" spans="1:9" x14ac:dyDescent="0.25">
      <c r="A204" s="2" t="s">
        <v>698</v>
      </c>
      <c r="B204" s="2" t="s">
        <v>96</v>
      </c>
      <c r="C204" s="2" t="s">
        <v>2</v>
      </c>
      <c r="D204" s="2" t="s">
        <v>0</v>
      </c>
      <c r="E204" s="3">
        <v>0.1002</v>
      </c>
      <c r="F204" s="3">
        <v>0.22309999999999999</v>
      </c>
      <c r="G204" s="3">
        <v>0.37240000000000001</v>
      </c>
      <c r="H204" s="4">
        <v>529</v>
      </c>
      <c r="I204" s="2">
        <v>72.599999999999994</v>
      </c>
    </row>
    <row r="205" spans="1:9" x14ac:dyDescent="0.25">
      <c r="A205" s="2" t="s">
        <v>641</v>
      </c>
      <c r="B205" s="2" t="s">
        <v>314</v>
      </c>
      <c r="C205" s="2" t="s">
        <v>147</v>
      </c>
      <c r="D205" s="2" t="s">
        <v>0</v>
      </c>
      <c r="E205" s="3">
        <v>1.32E-2</v>
      </c>
      <c r="F205" s="3">
        <v>3.78E-2</v>
      </c>
      <c r="G205" s="3">
        <v>8.6999999999999994E-2</v>
      </c>
      <c r="H205" s="4">
        <v>529</v>
      </c>
      <c r="I205" s="2">
        <v>71</v>
      </c>
    </row>
    <row r="206" spans="1:9" x14ac:dyDescent="0.25">
      <c r="A206" s="2" t="s">
        <v>658</v>
      </c>
      <c r="B206" s="2" t="s">
        <v>139</v>
      </c>
      <c r="C206" s="2" t="s">
        <v>140</v>
      </c>
      <c r="D206" s="2" t="s">
        <v>138</v>
      </c>
      <c r="E206" s="3">
        <v>1.52E-2</v>
      </c>
      <c r="F206" s="3">
        <v>5.8700000000000002E-2</v>
      </c>
      <c r="G206" s="3">
        <v>0.12690000000000001</v>
      </c>
      <c r="H206" s="4">
        <v>528</v>
      </c>
      <c r="I206" s="2">
        <v>72.900000000000006</v>
      </c>
    </row>
    <row r="207" spans="1:9" x14ac:dyDescent="0.25">
      <c r="A207" s="2" t="s">
        <v>559</v>
      </c>
      <c r="B207" s="2" t="s">
        <v>160</v>
      </c>
      <c r="C207" s="2" t="s">
        <v>161</v>
      </c>
      <c r="D207" s="2" t="s">
        <v>46</v>
      </c>
      <c r="E207" s="3">
        <v>3.2399999999999998E-2</v>
      </c>
      <c r="F207" s="3">
        <v>0.17330000000000001</v>
      </c>
      <c r="G207" s="3">
        <v>0.34289999999999998</v>
      </c>
      <c r="H207" s="4">
        <v>525</v>
      </c>
      <c r="I207" s="2">
        <v>72.3</v>
      </c>
    </row>
    <row r="208" spans="1:9" x14ac:dyDescent="0.25">
      <c r="A208" s="2" t="s">
        <v>707</v>
      </c>
      <c r="B208" s="2" t="s">
        <v>175</v>
      </c>
      <c r="C208" s="2" t="s">
        <v>176</v>
      </c>
      <c r="D208" s="2" t="s">
        <v>3</v>
      </c>
      <c r="E208" s="3">
        <v>0.2069</v>
      </c>
      <c r="F208" s="3">
        <v>0.3352</v>
      </c>
      <c r="G208" s="3">
        <v>0.45590000000000003</v>
      </c>
      <c r="H208" s="4">
        <v>522</v>
      </c>
      <c r="I208" s="2">
        <v>73.400000000000006</v>
      </c>
    </row>
    <row r="209" spans="1:9" x14ac:dyDescent="0.25">
      <c r="A209" s="2" t="s">
        <v>693</v>
      </c>
      <c r="B209" s="2" t="s">
        <v>69</v>
      </c>
      <c r="C209" s="2" t="s">
        <v>58</v>
      </c>
      <c r="D209" s="2" t="s">
        <v>38</v>
      </c>
      <c r="E209" s="3">
        <v>3.5499999999999997E-2</v>
      </c>
      <c r="F209" s="3">
        <v>0.1085</v>
      </c>
      <c r="G209" s="3">
        <v>0.23080000000000001</v>
      </c>
      <c r="H209" s="4">
        <v>507</v>
      </c>
      <c r="I209" s="2">
        <v>72.900000000000006</v>
      </c>
    </row>
    <row r="210" spans="1:9" x14ac:dyDescent="0.25">
      <c r="A210" s="2" t="s">
        <v>719</v>
      </c>
      <c r="B210" s="2" t="s">
        <v>85</v>
      </c>
      <c r="C210" s="2" t="s">
        <v>86</v>
      </c>
      <c r="D210" s="2" t="s">
        <v>84</v>
      </c>
      <c r="E210" s="3">
        <v>2.5700000000000001E-2</v>
      </c>
      <c r="F210" s="3">
        <v>9.5000000000000001E-2</v>
      </c>
      <c r="G210" s="3">
        <v>0.19409999999999999</v>
      </c>
      <c r="H210" s="4">
        <v>505</v>
      </c>
      <c r="I210" s="2">
        <v>71.400000000000006</v>
      </c>
    </row>
    <row r="211" spans="1:9" x14ac:dyDescent="0.25">
      <c r="A211" s="2" t="s">
        <v>709</v>
      </c>
      <c r="B211" s="2" t="s">
        <v>162</v>
      </c>
      <c r="C211" s="2" t="s">
        <v>163</v>
      </c>
      <c r="D211" s="2" t="s">
        <v>118</v>
      </c>
      <c r="E211" s="3">
        <v>4.1700000000000001E-2</v>
      </c>
      <c r="F211" s="3">
        <v>9.9199999999999997E-2</v>
      </c>
      <c r="G211" s="3">
        <v>0.16869999999999999</v>
      </c>
      <c r="H211" s="4">
        <v>504</v>
      </c>
      <c r="I211" s="2">
        <v>74.099999999999994</v>
      </c>
    </row>
    <row r="212" spans="1:9" x14ac:dyDescent="0.25">
      <c r="A212" s="2" t="s">
        <v>580</v>
      </c>
      <c r="B212" s="2" t="s">
        <v>141</v>
      </c>
      <c r="C212" s="2" t="s">
        <v>68</v>
      </c>
      <c r="D212" s="2" t="s">
        <v>52</v>
      </c>
      <c r="E212" s="3">
        <v>1.7999999999999999E-2</v>
      </c>
      <c r="F212" s="3">
        <v>3.7900000000000003E-2</v>
      </c>
      <c r="G212" s="3">
        <v>7.1900000000000006E-2</v>
      </c>
      <c r="H212" s="4">
        <v>501</v>
      </c>
      <c r="I212" s="2">
        <v>72.8</v>
      </c>
    </row>
    <row r="213" spans="1:9" x14ac:dyDescent="0.25">
      <c r="A213" s="2" t="s">
        <v>664</v>
      </c>
      <c r="B213" s="2" t="s">
        <v>285</v>
      </c>
      <c r="C213" s="2" t="s">
        <v>286</v>
      </c>
      <c r="D213" s="2" t="s">
        <v>84</v>
      </c>
      <c r="E213" s="3">
        <v>8.0000000000000002E-3</v>
      </c>
      <c r="F213" s="3">
        <v>0.01</v>
      </c>
      <c r="G213" s="3">
        <v>1.6E-2</v>
      </c>
      <c r="H213" s="4">
        <v>499</v>
      </c>
      <c r="I213" s="2">
        <v>74.5</v>
      </c>
    </row>
    <row r="214" spans="1:9" x14ac:dyDescent="0.25">
      <c r="A214" s="2" t="s">
        <v>646</v>
      </c>
      <c r="B214" s="2" t="s">
        <v>72</v>
      </c>
      <c r="C214" s="2" t="s">
        <v>71</v>
      </c>
      <c r="D214" s="2" t="s">
        <v>12</v>
      </c>
      <c r="E214" s="3">
        <v>6.25E-2</v>
      </c>
      <c r="F214" s="3">
        <v>0.1673</v>
      </c>
      <c r="G214" s="3">
        <v>0.3226</v>
      </c>
      <c r="H214" s="4">
        <v>496</v>
      </c>
      <c r="I214" s="2">
        <v>72.7</v>
      </c>
    </row>
    <row r="215" spans="1:9" x14ac:dyDescent="0.25">
      <c r="A215" s="2" t="s">
        <v>742</v>
      </c>
      <c r="B215" s="2" t="s">
        <v>42</v>
      </c>
      <c r="C215" s="2" t="s">
        <v>43</v>
      </c>
      <c r="D215" s="2" t="s">
        <v>41</v>
      </c>
      <c r="E215" s="3">
        <v>3.0499999999999999E-2</v>
      </c>
      <c r="F215" s="3">
        <v>6.5000000000000002E-2</v>
      </c>
      <c r="G215" s="3">
        <v>0.1646</v>
      </c>
      <c r="H215" s="4">
        <v>492</v>
      </c>
      <c r="I215" s="2">
        <v>73.5</v>
      </c>
    </row>
    <row r="216" spans="1:9" x14ac:dyDescent="0.25">
      <c r="A216" s="2" t="s">
        <v>735</v>
      </c>
      <c r="B216" s="2" t="s">
        <v>27</v>
      </c>
      <c r="C216" s="2" t="s">
        <v>28</v>
      </c>
      <c r="D216" s="2" t="s">
        <v>0</v>
      </c>
      <c r="E216" s="3">
        <v>4.7500000000000001E-2</v>
      </c>
      <c r="F216" s="3">
        <v>0.15079999999999999</v>
      </c>
      <c r="G216" s="3">
        <v>0.26240000000000002</v>
      </c>
      <c r="H216" s="4">
        <v>484</v>
      </c>
      <c r="I216" s="2">
        <v>71.400000000000006</v>
      </c>
    </row>
    <row r="217" spans="1:9" x14ac:dyDescent="0.25">
      <c r="A217" s="2" t="s">
        <v>708</v>
      </c>
      <c r="B217" s="2" t="s">
        <v>30</v>
      </c>
      <c r="C217" s="2" t="s">
        <v>31</v>
      </c>
      <c r="D217" s="2" t="s">
        <v>29</v>
      </c>
      <c r="E217" s="3">
        <v>1.2500000000000001E-2</v>
      </c>
      <c r="F217" s="3">
        <v>5.4199999999999998E-2</v>
      </c>
      <c r="G217" s="3">
        <v>0.1</v>
      </c>
      <c r="H217" s="4">
        <v>480</v>
      </c>
      <c r="I217" s="2">
        <v>73.3</v>
      </c>
    </row>
    <row r="218" spans="1:9" x14ac:dyDescent="0.25">
      <c r="A218" s="2" t="s">
        <v>661</v>
      </c>
      <c r="B218" s="2" t="s">
        <v>257</v>
      </c>
      <c r="C218" s="2" t="s">
        <v>258</v>
      </c>
      <c r="D218" s="2" t="s">
        <v>84</v>
      </c>
      <c r="E218" s="3">
        <v>3.2000000000000001E-2</v>
      </c>
      <c r="F218" s="3">
        <v>5.33E-2</v>
      </c>
      <c r="G218" s="3">
        <v>7.8899999999999998E-2</v>
      </c>
      <c r="H218" s="4">
        <v>469</v>
      </c>
      <c r="I218" s="2">
        <v>73.3</v>
      </c>
    </row>
    <row r="219" spans="1:9" x14ac:dyDescent="0.25">
      <c r="A219" s="2" t="s">
        <v>672</v>
      </c>
      <c r="B219" s="2" t="s">
        <v>202</v>
      </c>
      <c r="C219" s="2" t="s">
        <v>203</v>
      </c>
      <c r="D219" s="2" t="s">
        <v>118</v>
      </c>
      <c r="E219" s="3">
        <v>1.95E-2</v>
      </c>
      <c r="F219" s="3">
        <v>4.5499999999999999E-2</v>
      </c>
      <c r="G219" s="3">
        <v>6.4899999999999999E-2</v>
      </c>
      <c r="H219" s="4">
        <v>462</v>
      </c>
      <c r="I219" s="2">
        <v>73.3</v>
      </c>
    </row>
    <row r="220" spans="1:9" x14ac:dyDescent="0.25">
      <c r="A220" s="2" t="s">
        <v>643</v>
      </c>
      <c r="B220" s="2" t="s">
        <v>209</v>
      </c>
      <c r="C220" s="2" t="s">
        <v>8</v>
      </c>
      <c r="D220" s="2" t="s">
        <v>6</v>
      </c>
      <c r="E220" s="3">
        <v>5.5899999999999998E-2</v>
      </c>
      <c r="F220" s="3">
        <v>7.46E-2</v>
      </c>
      <c r="G220" s="3">
        <v>0.1026</v>
      </c>
      <c r="H220" s="4">
        <v>429</v>
      </c>
      <c r="I220" s="2">
        <v>74.099999999999994</v>
      </c>
    </row>
    <row r="221" spans="1:9" x14ac:dyDescent="0.25">
      <c r="A221" s="2" t="s">
        <v>676</v>
      </c>
      <c r="B221" s="2" t="s">
        <v>261</v>
      </c>
      <c r="C221" s="2" t="s">
        <v>262</v>
      </c>
      <c r="D221" s="2" t="s">
        <v>84</v>
      </c>
      <c r="E221" s="3">
        <v>1.9800000000000002E-2</v>
      </c>
      <c r="F221" s="3">
        <v>1.9800000000000002E-2</v>
      </c>
      <c r="G221" s="3">
        <v>5.1900000000000002E-2</v>
      </c>
      <c r="H221" s="4">
        <v>405</v>
      </c>
      <c r="I221" s="2">
        <v>73.8</v>
      </c>
    </row>
    <row r="222" spans="1:9" x14ac:dyDescent="0.25">
      <c r="A222" s="2" t="s">
        <v>717</v>
      </c>
      <c r="B222" s="2" t="s">
        <v>67</v>
      </c>
      <c r="C222" s="2" t="s">
        <v>68</v>
      </c>
      <c r="D222" s="2" t="s">
        <v>52</v>
      </c>
      <c r="E222" s="3">
        <v>5.1900000000000002E-2</v>
      </c>
      <c r="F222" s="3">
        <v>0.14810000000000001</v>
      </c>
      <c r="G222" s="3">
        <v>0.24940000000000001</v>
      </c>
      <c r="H222" s="4">
        <v>405</v>
      </c>
      <c r="I222" s="2">
        <v>72</v>
      </c>
    </row>
    <row r="223" spans="1:9" x14ac:dyDescent="0.25">
      <c r="A223" s="2" t="s">
        <v>691</v>
      </c>
      <c r="B223" s="2" t="s">
        <v>34</v>
      </c>
      <c r="C223" s="2" t="s">
        <v>19</v>
      </c>
      <c r="D223" s="2" t="s">
        <v>17</v>
      </c>
      <c r="E223" s="3">
        <v>1.52E-2</v>
      </c>
      <c r="F223" s="3">
        <v>3.7999999999999999E-2</v>
      </c>
      <c r="G223" s="3">
        <v>7.5899999999999995E-2</v>
      </c>
      <c r="H223" s="4">
        <v>395</v>
      </c>
      <c r="I223" s="2">
        <v>74.400000000000006</v>
      </c>
    </row>
    <row r="224" spans="1:9" x14ac:dyDescent="0.25">
      <c r="A224" s="2" t="s">
        <v>618</v>
      </c>
      <c r="B224" s="2" t="s">
        <v>350</v>
      </c>
      <c r="C224" s="2" t="s">
        <v>86</v>
      </c>
      <c r="D224" s="2" t="s">
        <v>84</v>
      </c>
      <c r="E224" s="3">
        <v>1.7999999999999999E-2</v>
      </c>
      <c r="F224" s="3">
        <v>0.16489999999999999</v>
      </c>
      <c r="G224" s="3">
        <v>0.3196</v>
      </c>
      <c r="H224" s="4">
        <v>388</v>
      </c>
      <c r="I224" s="2">
        <v>71.7</v>
      </c>
    </row>
    <row r="225" spans="1:9" x14ac:dyDescent="0.25">
      <c r="A225" s="2" t="s">
        <v>724</v>
      </c>
      <c r="B225" s="2" t="s">
        <v>25</v>
      </c>
      <c r="C225" s="2" t="s">
        <v>26</v>
      </c>
      <c r="D225" s="2" t="s">
        <v>17</v>
      </c>
      <c r="E225" s="3">
        <v>5.1999999999999998E-3</v>
      </c>
      <c r="F225" s="3">
        <v>2.07E-2</v>
      </c>
      <c r="G225" s="3">
        <v>2.8500000000000001E-2</v>
      </c>
      <c r="H225" s="4">
        <v>386</v>
      </c>
      <c r="I225" s="2">
        <v>74.2</v>
      </c>
    </row>
    <row r="226" spans="1:9" x14ac:dyDescent="0.25">
      <c r="A226" s="2" t="s">
        <v>665</v>
      </c>
      <c r="B226" s="2" t="s">
        <v>242</v>
      </c>
      <c r="C226" s="2" t="s">
        <v>161</v>
      </c>
      <c r="D226" s="2" t="s">
        <v>46</v>
      </c>
      <c r="E226" s="3">
        <v>1.3100000000000001E-2</v>
      </c>
      <c r="F226" s="3">
        <v>6.5600000000000006E-2</v>
      </c>
      <c r="G226" s="3">
        <v>0.16800000000000001</v>
      </c>
      <c r="H226" s="4">
        <v>381</v>
      </c>
      <c r="I226" s="2">
        <v>72.8</v>
      </c>
    </row>
    <row r="227" spans="1:9" x14ac:dyDescent="0.25">
      <c r="A227" s="2" t="s">
        <v>668</v>
      </c>
      <c r="B227" s="2" t="s">
        <v>49</v>
      </c>
      <c r="C227" s="2" t="s">
        <v>50</v>
      </c>
      <c r="D227" s="2" t="s">
        <v>9</v>
      </c>
      <c r="E227" s="3">
        <v>9.74E-2</v>
      </c>
      <c r="F227" s="3">
        <v>0.24210000000000001</v>
      </c>
      <c r="G227" s="3">
        <v>0.37369999999999998</v>
      </c>
      <c r="H227" s="4">
        <v>380</v>
      </c>
      <c r="I227" s="2">
        <v>72.400000000000006</v>
      </c>
    </row>
    <row r="228" spans="1:9" x14ac:dyDescent="0.25">
      <c r="A228" s="2" t="s">
        <v>728</v>
      </c>
      <c r="B228" s="2" t="s">
        <v>81</v>
      </c>
      <c r="C228" s="2" t="s">
        <v>82</v>
      </c>
      <c r="D228" s="2" t="s">
        <v>41</v>
      </c>
      <c r="E228" s="3">
        <v>3.2000000000000001E-2</v>
      </c>
      <c r="F228" s="3">
        <v>0.13070000000000001</v>
      </c>
      <c r="G228" s="3">
        <v>0.33329999999999999</v>
      </c>
      <c r="H228" s="4">
        <v>375</v>
      </c>
      <c r="I228" s="2">
        <v>72.5</v>
      </c>
    </row>
    <row r="229" spans="1:9" x14ac:dyDescent="0.25">
      <c r="A229" s="2" t="s">
        <v>630</v>
      </c>
      <c r="B229" s="2" t="s">
        <v>154</v>
      </c>
      <c r="C229" s="2" t="s">
        <v>128</v>
      </c>
      <c r="D229" s="2" t="s">
        <v>17</v>
      </c>
      <c r="E229" s="3">
        <v>0</v>
      </c>
      <c r="F229" s="3">
        <v>1.6400000000000001E-2</v>
      </c>
      <c r="G229" s="3">
        <v>5.21E-2</v>
      </c>
      <c r="H229" s="4">
        <v>365</v>
      </c>
      <c r="I229" s="2">
        <v>73.099999999999994</v>
      </c>
    </row>
    <row r="230" spans="1:9" x14ac:dyDescent="0.25">
      <c r="A230" s="2" t="s">
        <v>713</v>
      </c>
      <c r="B230" s="2" t="s">
        <v>276</v>
      </c>
      <c r="C230" s="2" t="s">
        <v>28</v>
      </c>
      <c r="D230" s="2" t="s">
        <v>0</v>
      </c>
      <c r="E230" s="3">
        <v>1.3899999999999999E-2</v>
      </c>
      <c r="F230" s="3">
        <v>2.4899999999999999E-2</v>
      </c>
      <c r="G230" s="3">
        <v>6.6500000000000004E-2</v>
      </c>
      <c r="H230" s="4">
        <v>361</v>
      </c>
      <c r="I230" s="2">
        <v>69.2</v>
      </c>
    </row>
    <row r="231" spans="1:9" x14ac:dyDescent="0.25">
      <c r="A231" s="2" t="s">
        <v>701</v>
      </c>
      <c r="B231" s="2" t="s">
        <v>70</v>
      </c>
      <c r="C231" s="2" t="s">
        <v>71</v>
      </c>
      <c r="D231" s="2" t="s">
        <v>12</v>
      </c>
      <c r="E231" s="3">
        <v>7.9799999999999996E-2</v>
      </c>
      <c r="F231" s="3">
        <v>0.26779999999999998</v>
      </c>
      <c r="G231" s="3">
        <v>0.5413</v>
      </c>
      <c r="H231" s="4">
        <v>351</v>
      </c>
      <c r="I231" s="2">
        <v>69.900000000000006</v>
      </c>
    </row>
    <row r="232" spans="1:9" x14ac:dyDescent="0.25">
      <c r="A232" s="2" t="s">
        <v>604</v>
      </c>
      <c r="B232" s="2" t="s">
        <v>89</v>
      </c>
      <c r="C232" s="2" t="s">
        <v>19</v>
      </c>
      <c r="D232" s="2" t="s">
        <v>17</v>
      </c>
      <c r="E232" s="3">
        <v>0.02</v>
      </c>
      <c r="F232" s="3">
        <v>0.15709999999999999</v>
      </c>
      <c r="G232" s="3">
        <v>0.26860000000000001</v>
      </c>
      <c r="H232" s="4">
        <v>350</v>
      </c>
      <c r="I232" s="2">
        <v>73.599999999999994</v>
      </c>
    </row>
    <row r="233" spans="1:9" x14ac:dyDescent="0.25">
      <c r="A233" s="2" t="s">
        <v>699</v>
      </c>
      <c r="B233" s="2" t="s">
        <v>216</v>
      </c>
      <c r="C233" s="2" t="s">
        <v>217</v>
      </c>
      <c r="D233" s="2" t="s">
        <v>0</v>
      </c>
      <c r="E233" s="3">
        <v>0.29670000000000002</v>
      </c>
      <c r="F233" s="3">
        <v>0.40649999999999997</v>
      </c>
      <c r="G233" s="3">
        <v>0.46589999999999998</v>
      </c>
      <c r="H233" s="4">
        <v>337</v>
      </c>
      <c r="I233" s="2">
        <v>72.7</v>
      </c>
    </row>
    <row r="234" spans="1:9" x14ac:dyDescent="0.25">
      <c r="A234" s="2" t="s">
        <v>700</v>
      </c>
      <c r="B234" s="2" t="s">
        <v>296</v>
      </c>
      <c r="C234" s="2" t="s">
        <v>297</v>
      </c>
      <c r="D234" s="2" t="s">
        <v>84</v>
      </c>
      <c r="E234" s="3">
        <v>4.1399999999999999E-2</v>
      </c>
      <c r="F234" s="3">
        <v>0.1401</v>
      </c>
      <c r="G234" s="3">
        <v>0.2452</v>
      </c>
      <c r="H234" s="4">
        <v>314</v>
      </c>
      <c r="I234" s="2">
        <v>72.5</v>
      </c>
    </row>
    <row r="235" spans="1:9" x14ac:dyDescent="0.25">
      <c r="A235" s="2" t="s">
        <v>656</v>
      </c>
      <c r="B235" s="2" t="s">
        <v>7</v>
      </c>
      <c r="C235" s="2" t="s">
        <v>8</v>
      </c>
      <c r="D235" s="2" t="s">
        <v>6</v>
      </c>
      <c r="E235" s="3">
        <v>1.9199999999999998E-2</v>
      </c>
      <c r="F235" s="3">
        <v>3.85E-2</v>
      </c>
      <c r="G235" s="3">
        <v>5.45E-2</v>
      </c>
      <c r="H235" s="4">
        <v>312</v>
      </c>
      <c r="I235" s="2">
        <v>74.099999999999994</v>
      </c>
    </row>
    <row r="236" spans="1:9" x14ac:dyDescent="0.25">
      <c r="A236" s="2" t="s">
        <v>722</v>
      </c>
      <c r="B236" s="2" t="s">
        <v>51</v>
      </c>
      <c r="C236" s="2" t="s">
        <v>43</v>
      </c>
      <c r="D236" s="2" t="s">
        <v>41</v>
      </c>
      <c r="E236" s="3">
        <v>3.3300000000000003E-2</v>
      </c>
      <c r="F236" s="3">
        <v>9.6699999999999994E-2</v>
      </c>
      <c r="G236" s="3">
        <v>0.15</v>
      </c>
      <c r="H236" s="4">
        <v>300</v>
      </c>
      <c r="I236" s="2">
        <v>73.400000000000006</v>
      </c>
    </row>
    <row r="237" spans="1:9" x14ac:dyDescent="0.25">
      <c r="A237" s="2" t="s">
        <v>746</v>
      </c>
      <c r="B237" s="2" t="s">
        <v>10</v>
      </c>
      <c r="C237" s="2" t="s">
        <v>11</v>
      </c>
      <c r="D237" s="2" t="s">
        <v>9</v>
      </c>
      <c r="E237" s="3">
        <v>3.73E-2</v>
      </c>
      <c r="F237" s="3">
        <v>0.1288</v>
      </c>
      <c r="G237" s="3">
        <v>0.27800000000000002</v>
      </c>
      <c r="H237" s="4">
        <v>295</v>
      </c>
      <c r="I237" s="2">
        <v>73.5</v>
      </c>
    </row>
    <row r="238" spans="1:9" x14ac:dyDescent="0.25">
      <c r="A238" s="2" t="s">
        <v>692</v>
      </c>
      <c r="B238" s="2" t="s">
        <v>127</v>
      </c>
      <c r="C238" s="2" t="s">
        <v>128</v>
      </c>
      <c r="D238" s="2" t="s">
        <v>17</v>
      </c>
      <c r="E238" s="3">
        <v>7.0000000000000001E-3</v>
      </c>
      <c r="F238" s="3">
        <v>0.1193</v>
      </c>
      <c r="G238" s="3">
        <v>0.26319999999999999</v>
      </c>
      <c r="H238" s="4">
        <v>285</v>
      </c>
      <c r="I238" s="2">
        <v>74.3</v>
      </c>
    </row>
    <row r="239" spans="1:9" x14ac:dyDescent="0.25">
      <c r="A239" s="2" t="s">
        <v>712</v>
      </c>
      <c r="B239" s="2" t="s">
        <v>158</v>
      </c>
      <c r="C239" s="2" t="s">
        <v>159</v>
      </c>
      <c r="D239" s="2" t="s">
        <v>118</v>
      </c>
      <c r="E239" s="3">
        <v>0</v>
      </c>
      <c r="F239" s="3">
        <v>1.77E-2</v>
      </c>
      <c r="G239" s="3">
        <v>6.3799999999999996E-2</v>
      </c>
      <c r="H239" s="4">
        <v>282</v>
      </c>
      <c r="I239" s="2">
        <v>73.8</v>
      </c>
    </row>
    <row r="240" spans="1:9" x14ac:dyDescent="0.25">
      <c r="A240" s="2" t="s">
        <v>675</v>
      </c>
      <c r="B240" s="2" t="s">
        <v>227</v>
      </c>
      <c r="C240" s="2" t="s">
        <v>228</v>
      </c>
      <c r="D240" s="2" t="s">
        <v>41</v>
      </c>
      <c r="E240" s="3">
        <v>1.54E-2</v>
      </c>
      <c r="F240" s="3">
        <v>8.8499999999999995E-2</v>
      </c>
      <c r="G240" s="3">
        <v>0.23080000000000001</v>
      </c>
      <c r="H240" s="4">
        <v>260</v>
      </c>
      <c r="I240" s="2">
        <v>73.3</v>
      </c>
    </row>
    <row r="241" spans="1:9" x14ac:dyDescent="0.25">
      <c r="A241" s="2" t="s">
        <v>715</v>
      </c>
      <c r="B241" s="2" t="s">
        <v>171</v>
      </c>
      <c r="C241" s="2" t="s">
        <v>172</v>
      </c>
      <c r="D241" s="2" t="s">
        <v>9</v>
      </c>
      <c r="E241" s="3">
        <v>6.3700000000000007E-2</v>
      </c>
      <c r="F241" s="3">
        <v>0.1275</v>
      </c>
      <c r="G241" s="3">
        <v>0.21909999999999999</v>
      </c>
      <c r="H241" s="4">
        <v>251</v>
      </c>
      <c r="I241" s="2">
        <v>73.400000000000006</v>
      </c>
    </row>
    <row r="242" spans="1:9" x14ac:dyDescent="0.25">
      <c r="A242" s="2" t="s">
        <v>690</v>
      </c>
      <c r="B242" s="2" t="s">
        <v>76</v>
      </c>
      <c r="C242" s="2" t="s">
        <v>77</v>
      </c>
      <c r="D242" s="2" t="s">
        <v>29</v>
      </c>
      <c r="E242" s="3">
        <v>3.32E-2</v>
      </c>
      <c r="F242" s="3">
        <v>9.1300000000000006E-2</v>
      </c>
      <c r="G242" s="3">
        <v>0.1867</v>
      </c>
      <c r="H242" s="4">
        <v>241</v>
      </c>
      <c r="I242" s="2">
        <v>71</v>
      </c>
    </row>
    <row r="243" spans="1:9" x14ac:dyDescent="0.25">
      <c r="A243" s="2" t="s">
        <v>689</v>
      </c>
      <c r="B243" s="2" t="s">
        <v>37</v>
      </c>
      <c r="C243" s="2" t="s">
        <v>14</v>
      </c>
      <c r="D243" s="2" t="s">
        <v>12</v>
      </c>
      <c r="E243" s="3">
        <v>8.6E-3</v>
      </c>
      <c r="F243" s="3">
        <v>3.0200000000000001E-2</v>
      </c>
      <c r="G243" s="3">
        <v>5.1700000000000003E-2</v>
      </c>
      <c r="H243" s="4">
        <v>232</v>
      </c>
      <c r="I243" s="2">
        <v>73.2</v>
      </c>
    </row>
    <row r="244" spans="1:9" x14ac:dyDescent="0.25">
      <c r="A244" s="2" t="s">
        <v>667</v>
      </c>
      <c r="B244" s="2" t="s">
        <v>92</v>
      </c>
      <c r="C244" s="2" t="s">
        <v>93</v>
      </c>
      <c r="D244" s="2" t="s">
        <v>9</v>
      </c>
      <c r="E244" s="3">
        <v>3.0200000000000001E-2</v>
      </c>
      <c r="F244" s="3">
        <v>0.18099999999999999</v>
      </c>
      <c r="G244" s="3">
        <v>0.27589999999999998</v>
      </c>
      <c r="H244" s="4">
        <v>232</v>
      </c>
      <c r="I244" s="2">
        <v>72.900000000000006</v>
      </c>
    </row>
    <row r="245" spans="1:9" x14ac:dyDescent="0.25">
      <c r="A245" s="2" t="s">
        <v>634</v>
      </c>
      <c r="B245" s="2" t="s">
        <v>368</v>
      </c>
      <c r="C245" s="2" t="s">
        <v>369</v>
      </c>
      <c r="D245" s="2" t="s">
        <v>12</v>
      </c>
      <c r="E245" s="3">
        <v>0</v>
      </c>
      <c r="F245" s="3">
        <v>1.7500000000000002E-2</v>
      </c>
      <c r="G245" s="3">
        <v>4.8000000000000001E-2</v>
      </c>
      <c r="H245" s="4">
        <v>229</v>
      </c>
      <c r="I245" s="2">
        <v>72.7</v>
      </c>
    </row>
    <row r="246" spans="1:9" x14ac:dyDescent="0.25">
      <c r="A246" s="2" t="s">
        <v>619</v>
      </c>
      <c r="B246" s="2" t="s">
        <v>349</v>
      </c>
      <c r="C246" s="2" t="s">
        <v>33</v>
      </c>
      <c r="D246" s="2" t="s">
        <v>12</v>
      </c>
      <c r="E246" s="3">
        <v>6.3100000000000003E-2</v>
      </c>
      <c r="F246" s="3">
        <v>0.1699</v>
      </c>
      <c r="G246" s="3">
        <v>0.34949999999999998</v>
      </c>
      <c r="H246" s="4">
        <v>206</v>
      </c>
      <c r="I246" s="2">
        <v>71.7</v>
      </c>
    </row>
    <row r="247" spans="1:9" x14ac:dyDescent="0.25">
      <c r="A247" s="2" t="s">
        <v>721</v>
      </c>
      <c r="B247" s="2" t="s">
        <v>272</v>
      </c>
      <c r="C247" s="2" t="s">
        <v>273</v>
      </c>
      <c r="D247" s="2" t="s">
        <v>41</v>
      </c>
      <c r="E247" s="3">
        <v>2.6200000000000001E-2</v>
      </c>
      <c r="F247" s="3">
        <v>3.6600000000000001E-2</v>
      </c>
      <c r="G247" s="3">
        <v>5.2400000000000002E-2</v>
      </c>
      <c r="H247" s="4">
        <v>191</v>
      </c>
      <c r="I247" s="2">
        <v>72.5</v>
      </c>
    </row>
    <row r="248" spans="1:9" x14ac:dyDescent="0.25">
      <c r="A248" s="2" t="s">
        <v>703</v>
      </c>
      <c r="B248" s="2" t="s">
        <v>144</v>
      </c>
      <c r="C248" s="2" t="s">
        <v>115</v>
      </c>
      <c r="D248" s="2" t="s">
        <v>41</v>
      </c>
      <c r="E248" s="3">
        <v>7.4499999999999997E-2</v>
      </c>
      <c r="F248" s="3">
        <v>0.25530000000000003</v>
      </c>
      <c r="G248" s="3">
        <v>0.45739999999999997</v>
      </c>
      <c r="H248" s="4">
        <v>188</v>
      </c>
      <c r="I248" s="2">
        <v>72.5</v>
      </c>
    </row>
    <row r="249" spans="1:9" x14ac:dyDescent="0.25">
      <c r="A249" s="2" t="s">
        <v>730</v>
      </c>
      <c r="B249" s="2" t="s">
        <v>109</v>
      </c>
      <c r="C249" s="2" t="s">
        <v>110</v>
      </c>
      <c r="D249" s="2" t="s">
        <v>41</v>
      </c>
      <c r="E249" s="3">
        <v>2.69E-2</v>
      </c>
      <c r="F249" s="3">
        <v>0.13439999999999999</v>
      </c>
      <c r="G249" s="3">
        <v>0.19350000000000001</v>
      </c>
      <c r="H249" s="4">
        <v>186</v>
      </c>
      <c r="I249" s="2">
        <v>75.2</v>
      </c>
    </row>
    <row r="250" spans="1:9" x14ac:dyDescent="0.25">
      <c r="A250" s="2" t="s">
        <v>725</v>
      </c>
      <c r="B250" s="2" t="s">
        <v>18</v>
      </c>
      <c r="C250" s="2" t="s">
        <v>19</v>
      </c>
      <c r="D250" s="2" t="s">
        <v>17</v>
      </c>
      <c r="E250" s="3">
        <v>0</v>
      </c>
      <c r="F250" s="3">
        <v>5.7000000000000002E-3</v>
      </c>
      <c r="G250" s="3">
        <v>1.7000000000000001E-2</v>
      </c>
      <c r="H250" s="4">
        <v>176</v>
      </c>
      <c r="I250" s="2">
        <v>73.8</v>
      </c>
    </row>
    <row r="251" spans="1:9" x14ac:dyDescent="0.25">
      <c r="A251" s="2" t="s">
        <v>726</v>
      </c>
      <c r="B251" s="2" t="s">
        <v>313</v>
      </c>
      <c r="C251" s="2" t="s">
        <v>43</v>
      </c>
      <c r="D251" s="2" t="s">
        <v>41</v>
      </c>
      <c r="E251" s="3">
        <v>2.9899999999999999E-2</v>
      </c>
      <c r="F251" s="3">
        <v>0.1198</v>
      </c>
      <c r="G251" s="3">
        <v>0.26950000000000002</v>
      </c>
      <c r="H251" s="4">
        <v>167</v>
      </c>
      <c r="I251" s="2">
        <v>73</v>
      </c>
    </row>
    <row r="252" spans="1:9" x14ac:dyDescent="0.25">
      <c r="A252" s="2" t="s">
        <v>734</v>
      </c>
      <c r="B252" s="2" t="s">
        <v>114</v>
      </c>
      <c r="C252" s="2" t="s">
        <v>115</v>
      </c>
      <c r="D252" s="2" t="s">
        <v>41</v>
      </c>
      <c r="E252" s="3">
        <v>7.2300000000000003E-2</v>
      </c>
      <c r="F252" s="3">
        <v>0.29520000000000002</v>
      </c>
      <c r="G252" s="3">
        <v>0.56630000000000003</v>
      </c>
      <c r="H252" s="4">
        <v>166</v>
      </c>
      <c r="I252" s="2">
        <v>71.8</v>
      </c>
    </row>
    <row r="253" spans="1:9" x14ac:dyDescent="0.25">
      <c r="A253" s="2" t="s">
        <v>684</v>
      </c>
      <c r="B253" s="2" t="s">
        <v>57</v>
      </c>
      <c r="C253" s="2" t="s">
        <v>58</v>
      </c>
      <c r="D253" s="2" t="s">
        <v>38</v>
      </c>
      <c r="E253" s="3">
        <v>6.6E-3</v>
      </c>
      <c r="F253" s="3">
        <v>6.6E-3</v>
      </c>
      <c r="G253" s="3">
        <v>3.2899999999999999E-2</v>
      </c>
      <c r="H253" s="4">
        <v>152</v>
      </c>
      <c r="I253" s="2">
        <v>72.099999999999994</v>
      </c>
    </row>
    <row r="254" spans="1:9" x14ac:dyDescent="0.25">
      <c r="A254" s="2" t="s">
        <v>577</v>
      </c>
      <c r="B254" s="2" t="s">
        <v>90</v>
      </c>
      <c r="C254" s="2" t="s">
        <v>91</v>
      </c>
      <c r="D254" s="2" t="s">
        <v>38</v>
      </c>
      <c r="E254" s="3">
        <v>2.1299999999999999E-2</v>
      </c>
      <c r="F254" s="3">
        <v>3.5499999999999997E-2</v>
      </c>
      <c r="G254" s="3">
        <v>4.2599999999999999E-2</v>
      </c>
      <c r="H254" s="4">
        <v>141</v>
      </c>
      <c r="I254" s="2">
        <v>72.900000000000006</v>
      </c>
    </row>
    <row r="255" spans="1:9" x14ac:dyDescent="0.25">
      <c r="A255" s="2" t="s">
        <v>706</v>
      </c>
      <c r="B255" s="2" t="s">
        <v>394</v>
      </c>
      <c r="C255" s="2" t="s">
        <v>86</v>
      </c>
      <c r="D255" s="2" t="s">
        <v>84</v>
      </c>
      <c r="E255" s="3">
        <v>3.4799999999999998E-2</v>
      </c>
      <c r="F255" s="3">
        <v>0.1043</v>
      </c>
      <c r="G255" s="3">
        <v>0.26090000000000002</v>
      </c>
      <c r="H255" s="4">
        <v>115</v>
      </c>
      <c r="I255" s="2">
        <v>73.7</v>
      </c>
    </row>
    <row r="256" spans="1:9" x14ac:dyDescent="0.25">
      <c r="A256" s="2" t="s">
        <v>720</v>
      </c>
      <c r="B256" s="2" t="s">
        <v>32</v>
      </c>
      <c r="C256" s="2" t="s">
        <v>33</v>
      </c>
      <c r="D256" s="2" t="s">
        <v>12</v>
      </c>
      <c r="E256" s="3">
        <v>5.0500000000000003E-2</v>
      </c>
      <c r="F256" s="3">
        <v>6.0600000000000001E-2</v>
      </c>
      <c r="G256" s="3">
        <v>0.10100000000000001</v>
      </c>
      <c r="H256" s="4">
        <v>99</v>
      </c>
      <c r="I256" s="2">
        <v>71.5</v>
      </c>
    </row>
    <row r="257" spans="1:9" x14ac:dyDescent="0.25">
      <c r="A257" s="2" t="s">
        <v>740</v>
      </c>
      <c r="B257" s="2" t="s">
        <v>4</v>
      </c>
      <c r="C257" s="2" t="s">
        <v>5</v>
      </c>
      <c r="D257" s="2" t="s">
        <v>3</v>
      </c>
      <c r="E257" s="3">
        <v>4.1700000000000001E-2</v>
      </c>
      <c r="F257" s="3">
        <v>0.1042</v>
      </c>
      <c r="G257" s="3">
        <v>0.23960000000000001</v>
      </c>
      <c r="H257" s="4">
        <v>96</v>
      </c>
      <c r="I257" s="2">
        <v>71.3</v>
      </c>
    </row>
    <row r="258" spans="1:9" x14ac:dyDescent="0.25">
      <c r="A258" s="2" t="s">
        <v>688</v>
      </c>
      <c r="B258" s="2" t="s">
        <v>237</v>
      </c>
      <c r="C258" s="2" t="s">
        <v>238</v>
      </c>
      <c r="D258" s="2" t="s">
        <v>52</v>
      </c>
      <c r="E258" s="3">
        <v>5.4100000000000002E-2</v>
      </c>
      <c r="F258" s="3">
        <v>0.16220000000000001</v>
      </c>
      <c r="G258" s="3">
        <v>0.2838</v>
      </c>
      <c r="H258" s="4">
        <v>74</v>
      </c>
      <c r="I258" s="2">
        <v>72.900000000000006</v>
      </c>
    </row>
    <row r="259" spans="1:9" x14ac:dyDescent="0.25">
      <c r="A259" s="2" t="s">
        <v>682</v>
      </c>
      <c r="B259" s="2" t="s">
        <v>403</v>
      </c>
      <c r="C259" s="2" t="s">
        <v>238</v>
      </c>
      <c r="D259" s="2" t="s">
        <v>52</v>
      </c>
      <c r="E259" s="3">
        <v>4.2900000000000001E-2</v>
      </c>
      <c r="F259" s="3">
        <v>0.1429</v>
      </c>
      <c r="G259" s="3">
        <v>0.2571</v>
      </c>
      <c r="H259" s="4">
        <v>70</v>
      </c>
      <c r="I259" s="2">
        <v>71.5</v>
      </c>
    </row>
    <row r="260" spans="1:9" x14ac:dyDescent="0.25">
      <c r="A260" s="2" t="s">
        <v>500</v>
      </c>
      <c r="B260" s="2" t="s">
        <v>304</v>
      </c>
      <c r="C260" s="2" t="s">
        <v>8</v>
      </c>
      <c r="D260" s="2" t="s">
        <v>6</v>
      </c>
      <c r="E260" s="3">
        <v>0</v>
      </c>
      <c r="F260" s="3">
        <v>0.125</v>
      </c>
      <c r="G260" s="3">
        <v>0.15</v>
      </c>
      <c r="H260" s="4">
        <v>40</v>
      </c>
      <c r="I260" s="2">
        <v>72.099999999999994</v>
      </c>
    </row>
    <row r="261" spans="1:9" x14ac:dyDescent="0.25">
      <c r="A261" s="2" t="s">
        <v>695</v>
      </c>
      <c r="B261" s="2" t="s">
        <v>341</v>
      </c>
      <c r="C261" s="2" t="s">
        <v>156</v>
      </c>
      <c r="D261" s="2" t="s">
        <v>3</v>
      </c>
      <c r="E261" s="3">
        <v>0.13789999999999999</v>
      </c>
      <c r="F261" s="3">
        <v>0.2069</v>
      </c>
      <c r="G261" s="3">
        <v>0.27589999999999998</v>
      </c>
      <c r="H261" s="4">
        <v>29</v>
      </c>
      <c r="I261" s="2">
        <v>72.2</v>
      </c>
    </row>
  </sheetData>
  <sortState xmlns:xlrd2="http://schemas.microsoft.com/office/spreadsheetml/2017/richdata2" ref="A5:I261">
    <sortCondition descending="1" ref="H5:H261"/>
  </sortState>
  <pageMargins left="0.7" right="0.7" top="0.75" bottom="0.75" header="0.3" footer="0.3"/>
  <pageSetup paperSize="9" orientation="portrait" horizontalDpi="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50"/>
  <sheetViews>
    <sheetView zoomScaleNormal="100" workbookViewId="0"/>
  </sheetViews>
  <sheetFormatPr defaultColWidth="11.42578125" defaultRowHeight="15" x14ac:dyDescent="0.25"/>
  <cols>
    <col min="1" max="1" width="22.7109375" customWidth="1"/>
    <col min="2" max="2" width="139" customWidth="1"/>
    <col min="3" max="3" width="23.140625" customWidth="1"/>
    <col min="4" max="4" width="23.7109375" customWidth="1"/>
    <col min="5" max="5" width="22.140625" customWidth="1"/>
    <col min="6" max="6" width="17.7109375" customWidth="1"/>
    <col min="7" max="7" width="18.42578125" customWidth="1"/>
    <col min="8" max="8" width="25" customWidth="1"/>
    <col min="9" max="9" width="25.85546875" customWidth="1"/>
    <col min="10" max="10" width="25.7109375" customWidth="1"/>
    <col min="11" max="12" width="26.42578125" customWidth="1"/>
    <col min="13" max="13" width="16.85546875" customWidth="1"/>
    <col min="14" max="14" width="22.5703125" customWidth="1"/>
  </cols>
  <sheetData>
    <row r="2" spans="1:14" x14ac:dyDescent="0.25">
      <c r="A2" t="s">
        <v>445</v>
      </c>
    </row>
    <row r="3" spans="1:14" x14ac:dyDescent="0.25">
      <c r="A3" t="s">
        <v>771</v>
      </c>
    </row>
    <row r="5" spans="1:14" ht="69.75" customHeight="1" x14ac:dyDescent="0.25">
      <c r="A5" s="20" t="s">
        <v>469</v>
      </c>
      <c r="B5" s="20" t="s">
        <v>436</v>
      </c>
      <c r="C5" s="20" t="s">
        <v>438</v>
      </c>
      <c r="D5" s="20" t="s">
        <v>437</v>
      </c>
      <c r="E5" s="20" t="s">
        <v>752</v>
      </c>
      <c r="F5" s="20" t="s">
        <v>753</v>
      </c>
      <c r="G5" s="20" t="s">
        <v>754</v>
      </c>
      <c r="H5" s="20" t="s">
        <v>768</v>
      </c>
      <c r="I5" s="20" t="s">
        <v>772</v>
      </c>
      <c r="J5" s="20" t="s">
        <v>755</v>
      </c>
      <c r="K5" s="20" t="s">
        <v>756</v>
      </c>
      <c r="L5" s="20" t="s">
        <v>757</v>
      </c>
      <c r="M5" s="20" t="s">
        <v>441</v>
      </c>
      <c r="N5" s="20" t="s">
        <v>442</v>
      </c>
    </row>
    <row r="6" spans="1:14" x14ac:dyDescent="0.25">
      <c r="A6" s="2" t="s">
        <v>473</v>
      </c>
      <c r="B6" s="2" t="s">
        <v>398</v>
      </c>
      <c r="C6" s="2" t="s">
        <v>19</v>
      </c>
      <c r="D6" s="2" t="s">
        <v>17</v>
      </c>
      <c r="E6" s="6">
        <v>2.0999999999999999E-3</v>
      </c>
      <c r="F6" s="6">
        <v>2.0999999999999999E-3</v>
      </c>
      <c r="G6" s="6">
        <v>2.0999999999999999E-3</v>
      </c>
      <c r="H6" s="7">
        <v>4204</v>
      </c>
      <c r="I6" s="19">
        <v>0.49751361591285798</v>
      </c>
      <c r="J6" s="18">
        <v>5.74E-2</v>
      </c>
      <c r="K6" s="6">
        <v>0.1671</v>
      </c>
      <c r="L6" s="6">
        <v>0.25590000000000002</v>
      </c>
      <c r="M6" s="7">
        <v>3400</v>
      </c>
      <c r="N6" s="7">
        <v>73.5</v>
      </c>
    </row>
    <row r="7" spans="1:14" x14ac:dyDescent="0.25">
      <c r="A7" s="2" t="s">
        <v>471</v>
      </c>
      <c r="B7" s="2" t="s">
        <v>322</v>
      </c>
      <c r="C7" s="2" t="s">
        <v>159</v>
      </c>
      <c r="D7" s="2" t="s">
        <v>118</v>
      </c>
      <c r="E7" s="6">
        <v>6.4000000000000003E-3</v>
      </c>
      <c r="F7" s="6">
        <v>7.4999999999999997E-3</v>
      </c>
      <c r="G7" s="6">
        <v>7.7000000000000002E-3</v>
      </c>
      <c r="H7" s="7">
        <v>3756</v>
      </c>
      <c r="I7" s="19">
        <v>0.49722001588562398</v>
      </c>
      <c r="J7" s="18">
        <v>3.2500000000000001E-2</v>
      </c>
      <c r="K7" s="6">
        <v>8.7300000000000003E-2</v>
      </c>
      <c r="L7" s="6">
        <v>0.15720000000000001</v>
      </c>
      <c r="M7" s="7">
        <v>2888</v>
      </c>
      <c r="N7" s="7">
        <v>70.900000000000006</v>
      </c>
    </row>
    <row r="8" spans="1:14" x14ac:dyDescent="0.25">
      <c r="A8" s="2" t="s">
        <v>470</v>
      </c>
      <c r="B8" s="2" t="s">
        <v>342</v>
      </c>
      <c r="C8" s="2" t="s">
        <v>8</v>
      </c>
      <c r="D8" s="2" t="s">
        <v>6</v>
      </c>
      <c r="E8" s="6">
        <v>1.5E-3</v>
      </c>
      <c r="F8" s="6">
        <v>1.5E-3</v>
      </c>
      <c r="G8" s="6">
        <v>1.5E-3</v>
      </c>
      <c r="H8" s="7">
        <v>3226</v>
      </c>
      <c r="I8" s="19">
        <v>0.50445897740784795</v>
      </c>
      <c r="J8" s="18">
        <v>7.9000000000000008E-3</v>
      </c>
      <c r="K8" s="6">
        <v>2.6700000000000002E-2</v>
      </c>
      <c r="L8" s="6">
        <v>4.87E-2</v>
      </c>
      <c r="M8" s="7">
        <v>2281</v>
      </c>
      <c r="N8" s="7">
        <v>73.7</v>
      </c>
    </row>
    <row r="9" spans="1:14" x14ac:dyDescent="0.25">
      <c r="A9" s="2" t="s">
        <v>474</v>
      </c>
      <c r="B9" s="2" t="s">
        <v>400</v>
      </c>
      <c r="C9" s="2" t="s">
        <v>401</v>
      </c>
      <c r="D9" s="2" t="s">
        <v>6</v>
      </c>
      <c r="E9" s="6">
        <v>3.9000000000000003E-3</v>
      </c>
      <c r="F9" s="6">
        <v>4.1999999999999997E-3</v>
      </c>
      <c r="G9" s="6">
        <v>4.1999999999999997E-3</v>
      </c>
      <c r="H9" s="7">
        <v>3326</v>
      </c>
      <c r="I9" s="19">
        <v>0.48904890489048902</v>
      </c>
      <c r="J9" s="18">
        <v>4.41E-2</v>
      </c>
      <c r="K9" s="6">
        <v>0.17710000000000001</v>
      </c>
      <c r="L9" s="6">
        <v>0.30399999999999999</v>
      </c>
      <c r="M9" s="7">
        <v>2247</v>
      </c>
      <c r="N9" s="7">
        <v>72</v>
      </c>
    </row>
    <row r="10" spans="1:14" x14ac:dyDescent="0.25">
      <c r="A10" s="2" t="s">
        <v>478</v>
      </c>
      <c r="B10" s="2" t="s">
        <v>263</v>
      </c>
      <c r="C10" s="2" t="s">
        <v>43</v>
      </c>
      <c r="D10" s="2" t="s">
        <v>41</v>
      </c>
      <c r="E10" s="6">
        <v>2.0499999999999997E-2</v>
      </c>
      <c r="F10" s="6">
        <v>4.2199999999999994E-2</v>
      </c>
      <c r="G10" s="6">
        <v>5.0599999999999999E-2</v>
      </c>
      <c r="H10" s="7">
        <v>2489</v>
      </c>
      <c r="I10" s="19">
        <v>0.49879903923138502</v>
      </c>
      <c r="J10" s="18">
        <v>2.47E-2</v>
      </c>
      <c r="K10" s="6">
        <v>5.45E-2</v>
      </c>
      <c r="L10" s="6">
        <v>0.1003</v>
      </c>
      <c r="M10" s="7">
        <v>2184</v>
      </c>
      <c r="N10" s="7">
        <v>71.5</v>
      </c>
    </row>
    <row r="11" spans="1:14" x14ac:dyDescent="0.25">
      <c r="A11" s="2" t="s">
        <v>472</v>
      </c>
      <c r="B11" s="2" t="s">
        <v>399</v>
      </c>
      <c r="C11" s="2" t="s">
        <v>192</v>
      </c>
      <c r="D11" s="2" t="s">
        <v>190</v>
      </c>
      <c r="E11" s="6">
        <v>1.1200000000000002E-2</v>
      </c>
      <c r="F11" s="6">
        <v>1.2699999999999999E-2</v>
      </c>
      <c r="G11" s="6">
        <v>1.2699999999999999E-2</v>
      </c>
      <c r="H11" s="7">
        <v>2596</v>
      </c>
      <c r="I11" s="19">
        <v>0.49731800766283502</v>
      </c>
      <c r="J11" s="18">
        <v>6.8699999999999997E-2</v>
      </c>
      <c r="K11" s="6">
        <v>0.1426</v>
      </c>
      <c r="L11" s="6">
        <v>0.20699999999999999</v>
      </c>
      <c r="M11" s="7">
        <v>2097</v>
      </c>
      <c r="N11" s="7">
        <v>71.5</v>
      </c>
    </row>
    <row r="12" spans="1:14" x14ac:dyDescent="0.25">
      <c r="A12" s="2" t="s">
        <v>493</v>
      </c>
      <c r="B12" s="2" t="s">
        <v>407</v>
      </c>
      <c r="C12" s="2" t="s">
        <v>134</v>
      </c>
      <c r="D12" s="2" t="s">
        <v>17</v>
      </c>
      <c r="E12" s="6">
        <v>3.0999999999999999E-3</v>
      </c>
      <c r="F12" s="6">
        <v>3.4999999999999996E-3</v>
      </c>
      <c r="G12" s="6">
        <v>4.0000000000000001E-3</v>
      </c>
      <c r="H12" s="7">
        <v>2259</v>
      </c>
      <c r="I12" s="19">
        <v>0.5</v>
      </c>
      <c r="J12" s="18">
        <v>2.9499999999999998E-2</v>
      </c>
      <c r="K12" s="6">
        <v>8.5500000000000007E-2</v>
      </c>
      <c r="L12" s="6">
        <v>0.14149999999999999</v>
      </c>
      <c r="M12" s="7">
        <v>2036</v>
      </c>
      <c r="N12" s="7">
        <v>73.8</v>
      </c>
    </row>
    <row r="13" spans="1:14" x14ac:dyDescent="0.25">
      <c r="A13" s="2" t="s">
        <v>485</v>
      </c>
      <c r="B13" s="2" t="s">
        <v>351</v>
      </c>
      <c r="C13" s="2" t="s">
        <v>8</v>
      </c>
      <c r="D13" s="2" t="s">
        <v>6</v>
      </c>
      <c r="E13" s="6">
        <v>3.3E-3</v>
      </c>
      <c r="F13" s="6">
        <v>3.5999999999999999E-3</v>
      </c>
      <c r="G13" s="6">
        <v>3.5999999999999999E-3</v>
      </c>
      <c r="H13" s="7">
        <v>2751</v>
      </c>
      <c r="I13" s="19">
        <v>0.50761421319796995</v>
      </c>
      <c r="J13" s="18">
        <v>3.5799999999999998E-2</v>
      </c>
      <c r="K13" s="6">
        <v>9.8199999999999996E-2</v>
      </c>
      <c r="L13" s="6">
        <v>0.16220000000000001</v>
      </c>
      <c r="M13" s="7">
        <v>1985</v>
      </c>
      <c r="N13" s="7">
        <v>74.599999999999994</v>
      </c>
    </row>
    <row r="14" spans="1:14" x14ac:dyDescent="0.25">
      <c r="A14" s="2" t="s">
        <v>481</v>
      </c>
      <c r="B14" s="2" t="s">
        <v>282</v>
      </c>
      <c r="C14" s="2" t="s">
        <v>231</v>
      </c>
      <c r="D14" s="2" t="s">
        <v>52</v>
      </c>
      <c r="E14" s="6">
        <v>1.2E-2</v>
      </c>
      <c r="F14" s="6">
        <v>1.37E-2</v>
      </c>
      <c r="G14" s="6">
        <v>1.4999999999999999E-2</v>
      </c>
      <c r="H14" s="7">
        <v>2341</v>
      </c>
      <c r="I14" s="19">
        <v>0.49174777824798999</v>
      </c>
      <c r="J14" s="18">
        <v>3.1600000000000003E-2</v>
      </c>
      <c r="K14" s="6">
        <v>6.5199999999999994E-2</v>
      </c>
      <c r="L14" s="6">
        <v>0.104</v>
      </c>
      <c r="M14" s="7">
        <v>1962</v>
      </c>
      <c r="N14" s="7">
        <v>73.599999999999994</v>
      </c>
    </row>
    <row r="15" spans="1:14" x14ac:dyDescent="0.25">
      <c r="A15" s="2" t="s">
        <v>484</v>
      </c>
      <c r="B15" s="2" t="s">
        <v>396</v>
      </c>
      <c r="C15" s="2" t="s">
        <v>397</v>
      </c>
      <c r="D15" s="2" t="s">
        <v>84</v>
      </c>
      <c r="E15" s="6">
        <v>5.0000000000000001E-4</v>
      </c>
      <c r="F15" s="6">
        <v>5.0000000000000001E-4</v>
      </c>
      <c r="G15" s="6">
        <v>5.0000000000000001E-4</v>
      </c>
      <c r="H15" s="7">
        <v>2189</v>
      </c>
      <c r="I15" s="19">
        <v>0.50273972602739703</v>
      </c>
      <c r="J15" s="18">
        <v>0.1007</v>
      </c>
      <c r="K15" s="6">
        <v>0.20649999999999999</v>
      </c>
      <c r="L15" s="6">
        <v>0.31540000000000001</v>
      </c>
      <c r="M15" s="7">
        <v>1937</v>
      </c>
      <c r="N15" s="7">
        <v>72.7</v>
      </c>
    </row>
    <row r="16" spans="1:14" x14ac:dyDescent="0.25">
      <c r="A16" s="2" t="s">
        <v>491</v>
      </c>
      <c r="B16" s="2" t="s">
        <v>344</v>
      </c>
      <c r="C16" s="2" t="s">
        <v>345</v>
      </c>
      <c r="D16" s="2" t="s">
        <v>41</v>
      </c>
      <c r="E16" s="6">
        <v>2.8999999999999998E-3</v>
      </c>
      <c r="F16" s="6">
        <v>4.4000000000000003E-3</v>
      </c>
      <c r="G16" s="6">
        <v>4.4000000000000003E-3</v>
      </c>
      <c r="H16" s="7">
        <v>2044</v>
      </c>
      <c r="I16" s="19">
        <v>0.48661567877629103</v>
      </c>
      <c r="J16" s="18">
        <v>1.0999999999999999E-2</v>
      </c>
      <c r="K16" s="6">
        <v>2.3099999999999999E-2</v>
      </c>
      <c r="L16" s="6">
        <v>4.3999999999999997E-2</v>
      </c>
      <c r="M16" s="7">
        <v>1908</v>
      </c>
      <c r="N16" s="7">
        <v>72.900000000000006</v>
      </c>
    </row>
    <row r="17" spans="1:14" x14ac:dyDescent="0.25">
      <c r="A17" s="2" t="s">
        <v>477</v>
      </c>
      <c r="B17" s="2" t="s">
        <v>402</v>
      </c>
      <c r="C17" s="2" t="s">
        <v>8</v>
      </c>
      <c r="D17" s="2" t="s">
        <v>6</v>
      </c>
      <c r="E17" s="6">
        <v>1.0200000000000001E-2</v>
      </c>
      <c r="F17" s="6">
        <v>1.0200000000000001E-2</v>
      </c>
      <c r="G17" s="6">
        <v>1.0200000000000001E-2</v>
      </c>
      <c r="H17" s="7">
        <v>2554</v>
      </c>
      <c r="I17" s="19">
        <v>0.48974943052391801</v>
      </c>
      <c r="J17" s="18">
        <v>0.02</v>
      </c>
      <c r="K17" s="6">
        <v>6.3299999999999995E-2</v>
      </c>
      <c r="L17" s="6">
        <v>0.13389999999999999</v>
      </c>
      <c r="M17" s="7">
        <v>1897</v>
      </c>
      <c r="N17" s="7">
        <v>73</v>
      </c>
    </row>
    <row r="18" spans="1:14" x14ac:dyDescent="0.25">
      <c r="A18" s="2" t="s">
        <v>476</v>
      </c>
      <c r="B18" s="2" t="s">
        <v>183</v>
      </c>
      <c r="C18" s="2" t="s">
        <v>8</v>
      </c>
      <c r="D18" s="2" t="s">
        <v>6</v>
      </c>
      <c r="E18" s="6">
        <v>6.5000000000000006E-3</v>
      </c>
      <c r="F18" s="6">
        <v>6.5000000000000006E-3</v>
      </c>
      <c r="G18" s="6">
        <v>6.5000000000000006E-3</v>
      </c>
      <c r="H18" s="7">
        <v>2628</v>
      </c>
      <c r="I18" s="19">
        <v>0.49867674858223099</v>
      </c>
      <c r="J18" s="18">
        <v>3.3000000000000002E-2</v>
      </c>
      <c r="K18" s="6">
        <v>7.3599999999999999E-2</v>
      </c>
      <c r="L18" s="6">
        <v>0.1212</v>
      </c>
      <c r="M18" s="7">
        <v>1848</v>
      </c>
      <c r="N18" s="7">
        <v>73.5</v>
      </c>
    </row>
    <row r="19" spans="1:14" x14ac:dyDescent="0.25">
      <c r="A19" s="2" t="s">
        <v>475</v>
      </c>
      <c r="B19" s="2" t="s">
        <v>386</v>
      </c>
      <c r="C19" s="2" t="s">
        <v>288</v>
      </c>
      <c r="D19" s="2" t="s">
        <v>118</v>
      </c>
      <c r="E19" s="6">
        <v>6.8000000000000005E-3</v>
      </c>
      <c r="F19" s="6">
        <v>7.9000000000000008E-3</v>
      </c>
      <c r="G19" s="6">
        <v>7.9000000000000008E-3</v>
      </c>
      <c r="H19" s="7">
        <v>2786</v>
      </c>
      <c r="I19" s="19">
        <v>0.50196078431372504</v>
      </c>
      <c r="J19" s="18">
        <v>1.49E-2</v>
      </c>
      <c r="K19" s="6">
        <v>4.2900000000000001E-2</v>
      </c>
      <c r="L19" s="6">
        <v>6.5500000000000003E-2</v>
      </c>
      <c r="M19" s="7">
        <v>1817</v>
      </c>
      <c r="N19" s="7">
        <v>72.599999999999994</v>
      </c>
    </row>
    <row r="20" spans="1:14" x14ac:dyDescent="0.25">
      <c r="A20" s="2" t="s">
        <v>479</v>
      </c>
      <c r="B20" s="2" t="s">
        <v>280</v>
      </c>
      <c r="C20" s="2" t="s">
        <v>159</v>
      </c>
      <c r="D20" s="2" t="s">
        <v>118</v>
      </c>
      <c r="E20" s="6">
        <v>6.4000000000000003E-3</v>
      </c>
      <c r="F20" s="6">
        <v>6.8000000000000005E-3</v>
      </c>
      <c r="G20" s="6">
        <v>6.8000000000000005E-3</v>
      </c>
      <c r="H20" s="7">
        <v>2347</v>
      </c>
      <c r="I20" s="19">
        <v>0.50508474576271201</v>
      </c>
      <c r="J20" s="18">
        <v>3.8800000000000001E-2</v>
      </c>
      <c r="K20" s="6">
        <v>0.1731</v>
      </c>
      <c r="L20" s="6">
        <v>0.31209999999999999</v>
      </c>
      <c r="M20" s="7">
        <v>1727</v>
      </c>
      <c r="N20" s="7">
        <v>72.2</v>
      </c>
    </row>
    <row r="21" spans="1:14" x14ac:dyDescent="0.25">
      <c r="A21" s="2" t="s">
        <v>509</v>
      </c>
      <c r="B21" s="2" t="s">
        <v>181</v>
      </c>
      <c r="C21" s="2" t="s">
        <v>182</v>
      </c>
      <c r="D21" s="2" t="s">
        <v>29</v>
      </c>
      <c r="E21" s="6">
        <v>0</v>
      </c>
      <c r="F21" s="6">
        <v>0</v>
      </c>
      <c r="G21" s="6">
        <v>0</v>
      </c>
      <c r="H21" s="16" t="s">
        <v>468</v>
      </c>
      <c r="I21" s="19">
        <v>0</v>
      </c>
      <c r="J21" s="18">
        <v>2.5000000000000001E-2</v>
      </c>
      <c r="K21" s="6">
        <v>5.6099999999999997E-2</v>
      </c>
      <c r="L21" s="6">
        <v>0.10059999999999999</v>
      </c>
      <c r="M21" s="7">
        <v>1640</v>
      </c>
      <c r="N21" s="7">
        <v>72.5</v>
      </c>
    </row>
    <row r="22" spans="1:14" x14ac:dyDescent="0.25">
      <c r="A22" s="2" t="s">
        <v>487</v>
      </c>
      <c r="B22" s="2" t="s">
        <v>365</v>
      </c>
      <c r="C22" s="2" t="s">
        <v>43</v>
      </c>
      <c r="D22" s="2" t="s">
        <v>41</v>
      </c>
      <c r="E22" s="6">
        <v>8.9999999999999998E-4</v>
      </c>
      <c r="F22" s="6">
        <v>2.8000000000000004E-3</v>
      </c>
      <c r="G22" s="6">
        <v>3.3E-3</v>
      </c>
      <c r="H22" s="7">
        <v>2148</v>
      </c>
      <c r="I22" s="19">
        <v>0.50418994413407803</v>
      </c>
      <c r="J22" s="18">
        <v>3.44E-2</v>
      </c>
      <c r="K22" s="6">
        <v>0.15490000000000001</v>
      </c>
      <c r="L22" s="6">
        <v>0.26800000000000002</v>
      </c>
      <c r="M22" s="7">
        <v>1627</v>
      </c>
      <c r="N22" s="7">
        <v>73</v>
      </c>
    </row>
    <row r="23" spans="1:14" x14ac:dyDescent="0.25">
      <c r="A23" s="2" t="s">
        <v>482</v>
      </c>
      <c r="B23" s="2" t="s">
        <v>431</v>
      </c>
      <c r="C23" s="2" t="s">
        <v>303</v>
      </c>
      <c r="D23" s="2" t="s">
        <v>12</v>
      </c>
      <c r="E23" s="6">
        <v>0</v>
      </c>
      <c r="F23" s="6">
        <v>0</v>
      </c>
      <c r="G23" s="6">
        <v>0</v>
      </c>
      <c r="H23" s="16" t="s">
        <v>468</v>
      </c>
      <c r="I23" s="19">
        <v>0</v>
      </c>
      <c r="J23" s="18">
        <v>2.47E-2</v>
      </c>
      <c r="K23" s="6">
        <v>0.10009999999999999</v>
      </c>
      <c r="L23" s="6">
        <v>0.21759999999999999</v>
      </c>
      <c r="M23" s="7">
        <v>1618</v>
      </c>
      <c r="N23" s="7">
        <v>71.599999999999994</v>
      </c>
    </row>
    <row r="24" spans="1:14" x14ac:dyDescent="0.25">
      <c r="A24" s="2" t="s">
        <v>505</v>
      </c>
      <c r="B24" s="2" t="s">
        <v>354</v>
      </c>
      <c r="C24" s="2" t="s">
        <v>182</v>
      </c>
      <c r="D24" s="2" t="s">
        <v>29</v>
      </c>
      <c r="E24" s="6">
        <v>1E-3</v>
      </c>
      <c r="F24" s="6">
        <v>1E-3</v>
      </c>
      <c r="G24" s="6">
        <v>1E-3</v>
      </c>
      <c r="H24" s="7">
        <v>2040</v>
      </c>
      <c r="I24" s="19">
        <v>0.50122369065100303</v>
      </c>
      <c r="J24" s="18">
        <v>9.4999999999999998E-3</v>
      </c>
      <c r="K24" s="6">
        <v>2.7300000000000001E-2</v>
      </c>
      <c r="L24" s="6">
        <v>7.1199999999999999E-2</v>
      </c>
      <c r="M24" s="7">
        <v>1574</v>
      </c>
      <c r="N24" s="7">
        <v>73</v>
      </c>
    </row>
    <row r="25" spans="1:14" x14ac:dyDescent="0.25">
      <c r="A25" s="2" t="s">
        <v>502</v>
      </c>
      <c r="B25" s="2" t="s">
        <v>359</v>
      </c>
      <c r="C25" s="2" t="s">
        <v>360</v>
      </c>
      <c r="D25" s="2" t="s">
        <v>9</v>
      </c>
      <c r="E25" s="6">
        <v>7.8000000000000005E-3</v>
      </c>
      <c r="F25" s="6">
        <v>1.0200000000000001E-2</v>
      </c>
      <c r="G25" s="6">
        <v>1.0800000000000001E-2</v>
      </c>
      <c r="H25" s="7">
        <v>1672</v>
      </c>
      <c r="I25" s="19">
        <v>0.49970220369267399</v>
      </c>
      <c r="J25" s="18">
        <v>8.77E-2</v>
      </c>
      <c r="K25" s="6">
        <v>0.14069999999999999</v>
      </c>
      <c r="L25" s="6">
        <v>0.191</v>
      </c>
      <c r="M25" s="7">
        <v>1471</v>
      </c>
      <c r="N25" s="7">
        <v>72.5</v>
      </c>
    </row>
    <row r="26" spans="1:14" x14ac:dyDescent="0.25">
      <c r="A26" s="2" t="s">
        <v>504</v>
      </c>
      <c r="B26" s="2" t="s">
        <v>248</v>
      </c>
      <c r="C26" s="2" t="s">
        <v>33</v>
      </c>
      <c r="D26" s="2" t="s">
        <v>12</v>
      </c>
      <c r="E26" s="6">
        <v>1.4800000000000001E-2</v>
      </c>
      <c r="F26" s="6">
        <v>1.8100000000000002E-2</v>
      </c>
      <c r="G26" s="6">
        <v>1.8100000000000002E-2</v>
      </c>
      <c r="H26" s="7">
        <v>1551</v>
      </c>
      <c r="I26" s="19">
        <v>0.48587933247753501</v>
      </c>
      <c r="J26" s="18">
        <v>5.91E-2</v>
      </c>
      <c r="K26" s="6">
        <v>9.1700000000000004E-2</v>
      </c>
      <c r="L26" s="6">
        <v>0.11609999999999999</v>
      </c>
      <c r="M26" s="7">
        <v>1439</v>
      </c>
      <c r="N26" s="7">
        <v>72.8</v>
      </c>
    </row>
    <row r="27" spans="1:14" x14ac:dyDescent="0.25">
      <c r="A27" s="2" t="s">
        <v>488</v>
      </c>
      <c r="B27" s="2" t="s">
        <v>271</v>
      </c>
      <c r="C27" s="2" t="s">
        <v>102</v>
      </c>
      <c r="D27" s="2" t="s">
        <v>3</v>
      </c>
      <c r="E27" s="6">
        <v>2.8999999999999998E-3</v>
      </c>
      <c r="F27" s="6">
        <v>3.4999999999999996E-3</v>
      </c>
      <c r="G27" s="6">
        <v>4.0999999999999995E-3</v>
      </c>
      <c r="H27" s="7">
        <v>1702</v>
      </c>
      <c r="I27" s="19">
        <v>0.48651817116061002</v>
      </c>
      <c r="J27" s="18">
        <v>3.85E-2</v>
      </c>
      <c r="K27" s="6">
        <v>8.2600000000000007E-2</v>
      </c>
      <c r="L27" s="6">
        <v>0.1268</v>
      </c>
      <c r="M27" s="7">
        <v>1428</v>
      </c>
      <c r="N27" s="7">
        <v>71.599999999999994</v>
      </c>
    </row>
    <row r="28" spans="1:14" x14ac:dyDescent="0.25">
      <c r="A28" s="2" t="s">
        <v>490</v>
      </c>
      <c r="B28" s="2" t="s">
        <v>251</v>
      </c>
      <c r="C28" s="2" t="s">
        <v>252</v>
      </c>
      <c r="D28" s="2" t="s">
        <v>118</v>
      </c>
      <c r="E28" s="6">
        <v>5.1000000000000004E-3</v>
      </c>
      <c r="F28" s="6">
        <v>5.6000000000000008E-3</v>
      </c>
      <c r="G28" s="6">
        <v>5.6000000000000008E-3</v>
      </c>
      <c r="H28" s="7">
        <v>1778</v>
      </c>
      <c r="I28" s="19">
        <v>0.49299719887955201</v>
      </c>
      <c r="J28" s="18">
        <v>0.1012</v>
      </c>
      <c r="K28" s="6">
        <v>0.28599999999999998</v>
      </c>
      <c r="L28" s="6">
        <v>0.44409999999999999</v>
      </c>
      <c r="M28" s="7">
        <v>1423</v>
      </c>
      <c r="N28" s="7">
        <v>71.8</v>
      </c>
    </row>
    <row r="29" spans="1:14" x14ac:dyDescent="0.25">
      <c r="A29" s="2" t="s">
        <v>489</v>
      </c>
      <c r="B29" s="2" t="s">
        <v>229</v>
      </c>
      <c r="C29" s="2" t="s">
        <v>102</v>
      </c>
      <c r="D29" s="2" t="s">
        <v>3</v>
      </c>
      <c r="E29" s="6">
        <v>8.3999999999999995E-3</v>
      </c>
      <c r="F29" s="6">
        <v>8.8999999999999999E-3</v>
      </c>
      <c r="G29" s="6">
        <v>8.8999999999999999E-3</v>
      </c>
      <c r="H29" s="7">
        <v>1794</v>
      </c>
      <c r="I29" s="19">
        <v>0.50556792873051204</v>
      </c>
      <c r="J29" s="18">
        <v>9.0700000000000003E-2</v>
      </c>
      <c r="K29" s="6">
        <v>0.2271</v>
      </c>
      <c r="L29" s="6">
        <v>0.3664</v>
      </c>
      <c r="M29" s="7">
        <v>1400</v>
      </c>
      <c r="N29" s="7">
        <v>71.7</v>
      </c>
    </row>
    <row r="30" spans="1:14" x14ac:dyDescent="0.25">
      <c r="A30" s="2" t="s">
        <v>522</v>
      </c>
      <c r="B30" s="2" t="s">
        <v>336</v>
      </c>
      <c r="C30" s="2" t="s">
        <v>161</v>
      </c>
      <c r="D30" s="2" t="s">
        <v>46</v>
      </c>
      <c r="E30" s="6">
        <v>5.1999999999999998E-3</v>
      </c>
      <c r="F30" s="6">
        <v>5.1999999999999998E-3</v>
      </c>
      <c r="G30" s="6">
        <v>5.1999999999999998E-3</v>
      </c>
      <c r="H30" s="7">
        <v>1528</v>
      </c>
      <c r="I30" s="19">
        <v>0.51594014313597902</v>
      </c>
      <c r="J30" s="18">
        <v>3.2399999999999998E-2</v>
      </c>
      <c r="K30" s="6">
        <v>5.9799999999999999E-2</v>
      </c>
      <c r="L30" s="6">
        <v>9.8100000000000007E-2</v>
      </c>
      <c r="M30" s="7">
        <v>1387</v>
      </c>
      <c r="N30" s="7">
        <v>72.900000000000006</v>
      </c>
    </row>
    <row r="31" spans="1:14" x14ac:dyDescent="0.25">
      <c r="A31" s="2" t="s">
        <v>483</v>
      </c>
      <c r="B31" s="2" t="s">
        <v>418</v>
      </c>
      <c r="C31" s="2" t="s">
        <v>419</v>
      </c>
      <c r="D31" s="2" t="s">
        <v>9</v>
      </c>
      <c r="E31" s="6">
        <v>5.3E-3</v>
      </c>
      <c r="F31" s="6">
        <v>5.6999999999999993E-3</v>
      </c>
      <c r="G31" s="6">
        <v>6.1999999999999998E-3</v>
      </c>
      <c r="H31" s="7">
        <v>2095</v>
      </c>
      <c r="I31" s="19">
        <v>0.51091081593927901</v>
      </c>
      <c r="J31" s="18">
        <v>7.0599999999999996E-2</v>
      </c>
      <c r="K31" s="6">
        <v>0.13170000000000001</v>
      </c>
      <c r="L31" s="6">
        <v>0.20380000000000001</v>
      </c>
      <c r="M31" s="7">
        <v>1374</v>
      </c>
      <c r="N31" s="7">
        <v>69.7</v>
      </c>
    </row>
    <row r="32" spans="1:14" x14ac:dyDescent="0.25">
      <c r="A32" s="2" t="s">
        <v>511</v>
      </c>
      <c r="B32" s="2" t="s">
        <v>315</v>
      </c>
      <c r="C32" s="2" t="s">
        <v>316</v>
      </c>
      <c r="D32" s="2" t="s">
        <v>46</v>
      </c>
      <c r="E32" s="6">
        <v>5.9999999999999995E-4</v>
      </c>
      <c r="F32" s="6">
        <v>5.9999999999999995E-4</v>
      </c>
      <c r="G32" s="6">
        <v>5.9999999999999995E-4</v>
      </c>
      <c r="H32" s="7">
        <v>1609</v>
      </c>
      <c r="I32" s="19">
        <v>0.485093167701863</v>
      </c>
      <c r="J32" s="18">
        <v>4.3299999999999998E-2</v>
      </c>
      <c r="K32" s="6">
        <v>7.7100000000000002E-2</v>
      </c>
      <c r="L32" s="6">
        <v>0.12039999999999999</v>
      </c>
      <c r="M32" s="7">
        <v>1362</v>
      </c>
      <c r="N32" s="7">
        <v>72.5</v>
      </c>
    </row>
    <row r="33" spans="1:14" x14ac:dyDescent="0.25">
      <c r="A33" s="2" t="s">
        <v>506</v>
      </c>
      <c r="B33" s="2" t="s">
        <v>325</v>
      </c>
      <c r="C33" s="2" t="s">
        <v>326</v>
      </c>
      <c r="D33" s="2" t="s">
        <v>6</v>
      </c>
      <c r="E33" s="6">
        <v>6.5000000000000006E-3</v>
      </c>
      <c r="F33" s="6">
        <v>7.0999999999999995E-3</v>
      </c>
      <c r="G33" s="6">
        <v>7.0999999999999995E-3</v>
      </c>
      <c r="H33" s="7">
        <v>1542</v>
      </c>
      <c r="I33" s="19">
        <v>0.50548033526756897</v>
      </c>
      <c r="J33" s="18">
        <v>3.4000000000000002E-2</v>
      </c>
      <c r="K33" s="6">
        <v>5.5199999999999999E-2</v>
      </c>
      <c r="L33" s="6">
        <v>7.6399999999999996E-2</v>
      </c>
      <c r="M33" s="7">
        <v>1322</v>
      </c>
      <c r="N33" s="7">
        <v>72.2</v>
      </c>
    </row>
    <row r="34" spans="1:14" x14ac:dyDescent="0.25">
      <c r="A34" s="2" t="s">
        <v>480</v>
      </c>
      <c r="B34" s="2" t="s">
        <v>424</v>
      </c>
      <c r="C34" s="2" t="s">
        <v>425</v>
      </c>
      <c r="D34" s="2" t="s">
        <v>9</v>
      </c>
      <c r="E34" s="6">
        <v>1.2500000000000001E-2</v>
      </c>
      <c r="F34" s="6">
        <v>1.2500000000000001E-2</v>
      </c>
      <c r="G34" s="6">
        <v>1.3000000000000001E-2</v>
      </c>
      <c r="H34" s="7">
        <v>1921</v>
      </c>
      <c r="I34" s="19">
        <v>0.50205973223480904</v>
      </c>
      <c r="J34" s="18">
        <v>0.14480000000000001</v>
      </c>
      <c r="K34" s="6">
        <v>0.33279999999999998</v>
      </c>
      <c r="L34" s="6">
        <v>0.48</v>
      </c>
      <c r="M34" s="7">
        <v>1298</v>
      </c>
      <c r="N34" s="7">
        <v>71.7</v>
      </c>
    </row>
    <row r="35" spans="1:14" x14ac:dyDescent="0.25">
      <c r="A35" s="2" t="s">
        <v>508</v>
      </c>
      <c r="B35" s="2" t="s">
        <v>395</v>
      </c>
      <c r="C35" s="2" t="s">
        <v>86</v>
      </c>
      <c r="D35" s="2" t="s">
        <v>84</v>
      </c>
      <c r="E35" s="6">
        <v>8.9999999999999998E-4</v>
      </c>
      <c r="F35" s="6">
        <v>1.8E-3</v>
      </c>
      <c r="G35" s="6">
        <v>1.8E-3</v>
      </c>
      <c r="H35" s="7">
        <v>1098</v>
      </c>
      <c r="I35" s="19">
        <v>0.46223839854413101</v>
      </c>
      <c r="J35" s="18">
        <v>3.0599999999999999E-2</v>
      </c>
      <c r="K35" s="6">
        <v>6.4399999999999999E-2</v>
      </c>
      <c r="L35" s="6">
        <v>0.121</v>
      </c>
      <c r="M35" s="7">
        <v>1273</v>
      </c>
      <c r="N35" s="7">
        <v>72.5</v>
      </c>
    </row>
    <row r="36" spans="1:14" x14ac:dyDescent="0.25">
      <c r="A36" s="2" t="s">
        <v>520</v>
      </c>
      <c r="B36" s="2" t="s">
        <v>416</v>
      </c>
      <c r="C36" s="2" t="s">
        <v>417</v>
      </c>
      <c r="D36" s="2" t="s">
        <v>6</v>
      </c>
      <c r="E36" s="6">
        <v>3.7000000000000002E-3</v>
      </c>
      <c r="F36" s="6">
        <v>4.5000000000000005E-3</v>
      </c>
      <c r="G36" s="6">
        <v>4.5000000000000005E-3</v>
      </c>
      <c r="H36" s="7">
        <v>1348</v>
      </c>
      <c r="I36" s="19">
        <v>0.482579688658265</v>
      </c>
      <c r="J36" s="18">
        <v>0.1174</v>
      </c>
      <c r="K36" s="6">
        <v>0.13800000000000001</v>
      </c>
      <c r="L36" s="6">
        <v>0.1467</v>
      </c>
      <c r="M36" s="7">
        <v>1261</v>
      </c>
      <c r="N36" s="7">
        <v>71.8</v>
      </c>
    </row>
    <row r="37" spans="1:14" x14ac:dyDescent="0.25">
      <c r="A37" s="2" t="s">
        <v>654</v>
      </c>
      <c r="B37" s="2" t="s">
        <v>290</v>
      </c>
      <c r="C37" s="2" t="s">
        <v>291</v>
      </c>
      <c r="D37" s="2" t="s">
        <v>0</v>
      </c>
      <c r="E37" s="6">
        <v>5.2199999999999996E-2</v>
      </c>
      <c r="F37" s="6">
        <v>6.4899999999999999E-2</v>
      </c>
      <c r="G37" s="6">
        <v>6.8699999999999997E-2</v>
      </c>
      <c r="H37" s="7">
        <v>1340</v>
      </c>
      <c r="I37" s="19">
        <v>0.56386066763425302</v>
      </c>
      <c r="J37" s="18">
        <v>9.64E-2</v>
      </c>
      <c r="K37" s="6">
        <v>0.1759</v>
      </c>
      <c r="L37" s="6">
        <v>0.26090000000000002</v>
      </c>
      <c r="M37" s="7">
        <v>1234</v>
      </c>
      <c r="N37" s="7">
        <v>72.900000000000006</v>
      </c>
    </row>
    <row r="38" spans="1:14" x14ac:dyDescent="0.25">
      <c r="A38" s="2" t="s">
        <v>547</v>
      </c>
      <c r="B38" s="2" t="s">
        <v>78</v>
      </c>
      <c r="C38" s="2" t="s">
        <v>79</v>
      </c>
      <c r="D38" s="2" t="s">
        <v>9</v>
      </c>
      <c r="E38" s="6">
        <v>6.8000000000000005E-3</v>
      </c>
      <c r="F38" s="6">
        <v>6.8000000000000005E-3</v>
      </c>
      <c r="G38" s="6">
        <v>6.8000000000000005E-3</v>
      </c>
      <c r="H38" s="7">
        <v>1761</v>
      </c>
      <c r="I38" s="19">
        <v>0.488135593220339</v>
      </c>
      <c r="J38" s="18">
        <v>8.4199999999999997E-2</v>
      </c>
      <c r="K38" s="6">
        <v>0.1913</v>
      </c>
      <c r="L38" s="6">
        <v>0.314</v>
      </c>
      <c r="M38" s="7">
        <v>1223</v>
      </c>
      <c r="N38" s="7">
        <v>72.5</v>
      </c>
    </row>
    <row r="39" spans="1:14" x14ac:dyDescent="0.25">
      <c r="A39" s="2" t="s">
        <v>524</v>
      </c>
      <c r="B39" s="2" t="s">
        <v>232</v>
      </c>
      <c r="C39" s="2" t="s">
        <v>28</v>
      </c>
      <c r="D39" s="2" t="s">
        <v>0</v>
      </c>
      <c r="E39" s="6">
        <v>7.6E-3</v>
      </c>
      <c r="F39" s="6">
        <v>8.3999999999999995E-3</v>
      </c>
      <c r="G39" s="6">
        <v>8.3999999999999995E-3</v>
      </c>
      <c r="H39" s="7">
        <v>1312</v>
      </c>
      <c r="I39" s="19">
        <v>0.47756653992395398</v>
      </c>
      <c r="J39" s="18">
        <v>1.3899999999999999E-2</v>
      </c>
      <c r="K39" s="6">
        <v>3.2800000000000003E-2</v>
      </c>
      <c r="L39" s="6">
        <v>5.8200000000000002E-2</v>
      </c>
      <c r="M39" s="7">
        <v>1219</v>
      </c>
      <c r="N39" s="7">
        <v>73.099999999999994</v>
      </c>
    </row>
    <row r="40" spans="1:14" x14ac:dyDescent="0.25">
      <c r="A40" s="2" t="s">
        <v>486</v>
      </c>
      <c r="B40" s="2" t="s">
        <v>193</v>
      </c>
      <c r="C40" s="2" t="s">
        <v>194</v>
      </c>
      <c r="D40" s="2" t="s">
        <v>118</v>
      </c>
      <c r="E40" s="6">
        <v>1.2699999999999999E-2</v>
      </c>
      <c r="F40" s="6">
        <v>1.2699999999999999E-2</v>
      </c>
      <c r="G40" s="6">
        <v>1.2699999999999999E-2</v>
      </c>
      <c r="H40" s="7">
        <v>1730</v>
      </c>
      <c r="I40" s="19">
        <v>0.505714285714286</v>
      </c>
      <c r="J40" s="18">
        <v>1.5699999999999999E-2</v>
      </c>
      <c r="K40" s="6">
        <v>5.1900000000000002E-2</v>
      </c>
      <c r="L40" s="6">
        <v>0.1096</v>
      </c>
      <c r="M40" s="7">
        <v>1214</v>
      </c>
      <c r="N40" s="7">
        <v>72.400000000000006</v>
      </c>
    </row>
    <row r="41" spans="1:14" x14ac:dyDescent="0.25">
      <c r="A41" s="2" t="s">
        <v>510</v>
      </c>
      <c r="B41" s="2" t="s">
        <v>410</v>
      </c>
      <c r="C41" s="2" t="s">
        <v>411</v>
      </c>
      <c r="D41" s="2" t="s">
        <v>118</v>
      </c>
      <c r="E41" s="6">
        <v>2.3E-3</v>
      </c>
      <c r="F41" s="6">
        <v>2.3E-3</v>
      </c>
      <c r="G41" s="6">
        <v>2.3E-3</v>
      </c>
      <c r="H41" s="7">
        <v>1311</v>
      </c>
      <c r="I41" s="19">
        <v>0.50952018278750999</v>
      </c>
      <c r="J41" s="18">
        <v>4.6899999999999997E-2</v>
      </c>
      <c r="K41" s="6">
        <v>0.1414</v>
      </c>
      <c r="L41" s="6">
        <v>0.28699999999999998</v>
      </c>
      <c r="M41" s="7">
        <v>1195</v>
      </c>
      <c r="N41" s="7">
        <v>74.3</v>
      </c>
    </row>
    <row r="42" spans="1:14" x14ac:dyDescent="0.25">
      <c r="A42" s="2" t="s">
        <v>492</v>
      </c>
      <c r="B42" s="2" t="s">
        <v>170</v>
      </c>
      <c r="C42" s="2" t="s">
        <v>68</v>
      </c>
      <c r="D42" s="2" t="s">
        <v>52</v>
      </c>
      <c r="E42" s="6">
        <v>5.7999999999999996E-3</v>
      </c>
      <c r="F42" s="6">
        <v>5.7999999999999996E-3</v>
      </c>
      <c r="G42" s="6">
        <v>5.7999999999999996E-3</v>
      </c>
      <c r="H42" s="7">
        <v>1556</v>
      </c>
      <c r="I42" s="19">
        <v>0.47024952015355098</v>
      </c>
      <c r="J42" s="18">
        <v>4.82E-2</v>
      </c>
      <c r="K42" s="6">
        <v>7.6499999999999999E-2</v>
      </c>
      <c r="L42" s="6">
        <v>0.10829999999999999</v>
      </c>
      <c r="M42" s="7">
        <v>1163</v>
      </c>
      <c r="N42" s="7">
        <v>72.599999999999994</v>
      </c>
    </row>
    <row r="43" spans="1:14" x14ac:dyDescent="0.25">
      <c r="A43" s="2" t="s">
        <v>503</v>
      </c>
      <c r="B43" s="2" t="s">
        <v>292</v>
      </c>
      <c r="C43" s="2" t="s">
        <v>140</v>
      </c>
      <c r="D43" s="2" t="s">
        <v>138</v>
      </c>
      <c r="E43" s="6">
        <v>1.04E-2</v>
      </c>
      <c r="F43" s="6">
        <v>1.04E-2</v>
      </c>
      <c r="G43" s="6">
        <v>1.11E-2</v>
      </c>
      <c r="H43" s="7">
        <v>1441</v>
      </c>
      <c r="I43" s="19">
        <v>0.49724517906336102</v>
      </c>
      <c r="J43" s="18">
        <v>1.06E-2</v>
      </c>
      <c r="K43" s="6">
        <v>2.29E-2</v>
      </c>
      <c r="L43" s="6">
        <v>4.7500000000000001E-2</v>
      </c>
      <c r="M43" s="7">
        <v>1137</v>
      </c>
      <c r="N43" s="7">
        <v>72.400000000000006</v>
      </c>
    </row>
    <row r="44" spans="1:14" x14ac:dyDescent="0.25">
      <c r="A44" s="2" t="s">
        <v>568</v>
      </c>
      <c r="B44" s="2" t="s">
        <v>22</v>
      </c>
      <c r="C44" s="2" t="s">
        <v>23</v>
      </c>
      <c r="D44" s="2" t="s">
        <v>3</v>
      </c>
      <c r="E44" s="6">
        <v>2.2000000000000001E-3</v>
      </c>
      <c r="F44" s="6">
        <v>2.2000000000000001E-3</v>
      </c>
      <c r="G44" s="6">
        <v>2.2000000000000001E-3</v>
      </c>
      <c r="H44" s="7">
        <v>1337</v>
      </c>
      <c r="I44" s="19">
        <v>0.485436893203884</v>
      </c>
      <c r="J44" s="18">
        <v>5.0599999999999999E-2</v>
      </c>
      <c r="K44" s="6">
        <v>0.17760000000000001</v>
      </c>
      <c r="L44" s="6">
        <v>0.30640000000000001</v>
      </c>
      <c r="M44" s="7">
        <v>1126</v>
      </c>
      <c r="N44" s="7">
        <v>73.400000000000006</v>
      </c>
    </row>
    <row r="45" spans="1:14" x14ac:dyDescent="0.25">
      <c r="A45" s="2" t="s">
        <v>527</v>
      </c>
      <c r="B45" s="2" t="s">
        <v>405</v>
      </c>
      <c r="C45" s="2" t="s">
        <v>406</v>
      </c>
      <c r="D45" s="2" t="s">
        <v>190</v>
      </c>
      <c r="E45" s="6">
        <v>6.0000000000000001E-3</v>
      </c>
      <c r="F45" s="6">
        <v>6.8000000000000005E-3</v>
      </c>
      <c r="G45" s="6">
        <v>7.4999999999999997E-3</v>
      </c>
      <c r="H45" s="7">
        <v>1329</v>
      </c>
      <c r="I45" s="19">
        <v>0.49289454001495903</v>
      </c>
      <c r="J45" s="18">
        <v>5.16E-2</v>
      </c>
      <c r="K45" s="6">
        <v>0.1095</v>
      </c>
      <c r="L45" s="6">
        <v>0.1585</v>
      </c>
      <c r="M45" s="7">
        <v>1123</v>
      </c>
      <c r="N45" s="7">
        <v>71.8</v>
      </c>
    </row>
    <row r="46" spans="1:14" x14ac:dyDescent="0.25">
      <c r="A46" s="2" t="s">
        <v>494</v>
      </c>
      <c r="B46" s="2" t="s">
        <v>312</v>
      </c>
      <c r="C46" s="2" t="s">
        <v>288</v>
      </c>
      <c r="D46" s="2" t="s">
        <v>118</v>
      </c>
      <c r="E46" s="6">
        <v>8.1000000000000013E-3</v>
      </c>
      <c r="F46" s="6">
        <v>8.1000000000000013E-3</v>
      </c>
      <c r="G46" s="6">
        <v>8.1000000000000013E-3</v>
      </c>
      <c r="H46" s="7">
        <v>1602</v>
      </c>
      <c r="I46" s="19">
        <v>0.50681536555142503</v>
      </c>
      <c r="J46" s="18">
        <v>5.4000000000000003E-3</v>
      </c>
      <c r="K46" s="6">
        <v>2.9000000000000001E-2</v>
      </c>
      <c r="L46" s="6">
        <v>7.3300000000000004E-2</v>
      </c>
      <c r="M46" s="7">
        <v>1105</v>
      </c>
      <c r="N46" s="7">
        <v>72.099999999999994</v>
      </c>
    </row>
    <row r="47" spans="1:14" x14ac:dyDescent="0.25">
      <c r="A47" s="2" t="s">
        <v>501</v>
      </c>
      <c r="B47" s="2" t="s">
        <v>210</v>
      </c>
      <c r="C47" s="2" t="s">
        <v>211</v>
      </c>
      <c r="D47" s="2" t="s">
        <v>84</v>
      </c>
      <c r="E47" s="6">
        <v>0</v>
      </c>
      <c r="F47" s="6">
        <v>0</v>
      </c>
      <c r="G47" s="6">
        <v>0</v>
      </c>
      <c r="H47" s="7">
        <v>84</v>
      </c>
      <c r="I47" s="19">
        <v>0.5</v>
      </c>
      <c r="J47" s="18">
        <v>2.7400000000000001E-2</v>
      </c>
      <c r="K47" s="6">
        <v>4.2000000000000003E-2</v>
      </c>
      <c r="L47" s="6">
        <v>6.9400000000000003E-2</v>
      </c>
      <c r="M47" s="7">
        <v>1095</v>
      </c>
      <c r="N47" s="7">
        <v>73</v>
      </c>
    </row>
    <row r="48" spans="1:14" x14ac:dyDescent="0.25">
      <c r="A48" s="2" t="s">
        <v>498</v>
      </c>
      <c r="B48" s="2" t="s">
        <v>289</v>
      </c>
      <c r="C48" s="2" t="s">
        <v>201</v>
      </c>
      <c r="D48" s="2" t="s">
        <v>199</v>
      </c>
      <c r="E48" s="6">
        <v>1.03E-2</v>
      </c>
      <c r="F48" s="6">
        <v>1.2699999999999999E-2</v>
      </c>
      <c r="G48" s="6">
        <v>1.3500000000000002E-2</v>
      </c>
      <c r="H48" s="7">
        <v>1261</v>
      </c>
      <c r="I48" s="19">
        <v>0.46838407494145201</v>
      </c>
      <c r="J48" s="18">
        <v>5.5100000000000003E-2</v>
      </c>
      <c r="K48" s="6">
        <v>0.18820000000000001</v>
      </c>
      <c r="L48" s="6">
        <v>0.31769999999999998</v>
      </c>
      <c r="M48" s="7">
        <v>1089</v>
      </c>
      <c r="N48" s="7">
        <v>72.7</v>
      </c>
    </row>
    <row r="49" spans="1:14" x14ac:dyDescent="0.25">
      <c r="A49" s="2" t="s">
        <v>516</v>
      </c>
      <c r="B49" s="2" t="s">
        <v>331</v>
      </c>
      <c r="C49" s="2" t="s">
        <v>332</v>
      </c>
      <c r="D49" s="2" t="s">
        <v>0</v>
      </c>
      <c r="E49" s="6">
        <v>2.3E-3</v>
      </c>
      <c r="F49" s="6">
        <v>4.5999999999999999E-3</v>
      </c>
      <c r="G49" s="6">
        <v>5.3E-3</v>
      </c>
      <c r="H49" s="7">
        <v>1309</v>
      </c>
      <c r="I49" s="19">
        <v>0.50342726580350305</v>
      </c>
      <c r="J49" s="18">
        <v>1.5699999999999999E-2</v>
      </c>
      <c r="K49" s="6">
        <v>2.4899999999999999E-2</v>
      </c>
      <c r="L49" s="6">
        <v>3.8699999999999998E-2</v>
      </c>
      <c r="M49" s="7">
        <v>1084</v>
      </c>
      <c r="N49" s="7">
        <v>73.3</v>
      </c>
    </row>
    <row r="50" spans="1:14" x14ac:dyDescent="0.25">
      <c r="A50" s="2" t="s">
        <v>507</v>
      </c>
      <c r="B50" s="2" t="s">
        <v>107</v>
      </c>
      <c r="C50" s="2" t="s">
        <v>108</v>
      </c>
      <c r="D50" s="2" t="s">
        <v>9</v>
      </c>
      <c r="E50" s="6">
        <v>3.7000000000000002E-3</v>
      </c>
      <c r="F50" s="6">
        <v>3.7000000000000002E-3</v>
      </c>
      <c r="G50" s="6">
        <v>3.7000000000000002E-3</v>
      </c>
      <c r="H50" s="7">
        <v>1354</v>
      </c>
      <c r="I50" s="19">
        <v>0.48710390567428202</v>
      </c>
      <c r="J50" s="18">
        <v>2.12E-2</v>
      </c>
      <c r="K50" s="6">
        <v>4.5199999999999997E-2</v>
      </c>
      <c r="L50" s="6">
        <v>6.4600000000000005E-2</v>
      </c>
      <c r="M50" s="7">
        <v>1084</v>
      </c>
      <c r="N50" s="7">
        <v>72.099999999999994</v>
      </c>
    </row>
    <row r="51" spans="1:14" x14ac:dyDescent="0.25">
      <c r="A51" s="2" t="s">
        <v>512</v>
      </c>
      <c r="B51" s="2" t="s">
        <v>408</v>
      </c>
      <c r="C51" s="2" t="s">
        <v>409</v>
      </c>
      <c r="D51" s="2" t="s">
        <v>6</v>
      </c>
      <c r="E51" s="6">
        <v>1.0500000000000001E-2</v>
      </c>
      <c r="F51" s="6">
        <v>1.1399999999999999E-2</v>
      </c>
      <c r="G51" s="6">
        <v>1.1399999999999999E-2</v>
      </c>
      <c r="H51" s="7">
        <v>1143</v>
      </c>
      <c r="I51" s="19">
        <v>0.48398268398268401</v>
      </c>
      <c r="J51" s="18">
        <v>1.3899999999999999E-2</v>
      </c>
      <c r="K51" s="6">
        <v>2.4199999999999999E-2</v>
      </c>
      <c r="L51" s="6">
        <v>4.9299999999999997E-2</v>
      </c>
      <c r="M51" s="7">
        <v>1076</v>
      </c>
      <c r="N51" s="7">
        <v>71.8</v>
      </c>
    </row>
    <row r="52" spans="1:14" x14ac:dyDescent="0.25">
      <c r="A52" s="2" t="s">
        <v>529</v>
      </c>
      <c r="B52" s="2" t="s">
        <v>215</v>
      </c>
      <c r="C52" s="2" t="s">
        <v>8</v>
      </c>
      <c r="D52" s="2" t="s">
        <v>6</v>
      </c>
      <c r="E52" s="6">
        <v>5.4000000000000003E-3</v>
      </c>
      <c r="F52" s="6">
        <v>5.4000000000000003E-3</v>
      </c>
      <c r="G52" s="6">
        <v>5.4000000000000003E-3</v>
      </c>
      <c r="H52" s="7">
        <v>1470</v>
      </c>
      <c r="I52" s="19">
        <v>0.496607869742198</v>
      </c>
      <c r="J52" s="18">
        <v>1.6799999999999999E-2</v>
      </c>
      <c r="K52" s="6">
        <v>5.9799999999999999E-2</v>
      </c>
      <c r="L52" s="6">
        <v>0.1242</v>
      </c>
      <c r="M52" s="7">
        <v>1071</v>
      </c>
      <c r="N52" s="7">
        <v>73.3</v>
      </c>
    </row>
    <row r="53" spans="1:14" x14ac:dyDescent="0.25">
      <c r="A53" s="2" t="s">
        <v>513</v>
      </c>
      <c r="B53" s="2" t="s">
        <v>311</v>
      </c>
      <c r="C53" s="2" t="s">
        <v>102</v>
      </c>
      <c r="D53" s="2" t="s">
        <v>3</v>
      </c>
      <c r="E53" s="6">
        <v>2.8999999999999998E-3</v>
      </c>
      <c r="F53" s="6">
        <v>2.8999999999999998E-3</v>
      </c>
      <c r="G53" s="6">
        <v>2.8999999999999998E-3</v>
      </c>
      <c r="H53" s="7">
        <v>1364</v>
      </c>
      <c r="I53" s="19">
        <v>0.47953216374268998</v>
      </c>
      <c r="J53" s="18">
        <v>7.0999999999999994E-2</v>
      </c>
      <c r="K53" s="6">
        <v>0.16070000000000001</v>
      </c>
      <c r="L53" s="6">
        <v>0.2495</v>
      </c>
      <c r="M53" s="7">
        <v>1070</v>
      </c>
      <c r="N53" s="7">
        <v>72.099999999999994</v>
      </c>
    </row>
    <row r="54" spans="1:14" x14ac:dyDescent="0.25">
      <c r="A54" s="2" t="s">
        <v>551</v>
      </c>
      <c r="B54" s="2" t="s">
        <v>328</v>
      </c>
      <c r="C54" s="2" t="s">
        <v>5</v>
      </c>
      <c r="D54" s="2" t="s">
        <v>3</v>
      </c>
      <c r="E54" s="6">
        <v>8.9999999999999998E-4</v>
      </c>
      <c r="F54" s="6">
        <v>8.9999999999999998E-4</v>
      </c>
      <c r="G54" s="6">
        <v>8.9999999999999998E-4</v>
      </c>
      <c r="H54" s="7">
        <v>1139</v>
      </c>
      <c r="I54" s="19">
        <v>0.483333333333333</v>
      </c>
      <c r="J54" s="18">
        <v>1.47E-2</v>
      </c>
      <c r="K54" s="6">
        <v>2.5600000000000001E-2</v>
      </c>
      <c r="L54" s="6">
        <v>4.5199999999999997E-2</v>
      </c>
      <c r="M54" s="7">
        <v>1017</v>
      </c>
      <c r="N54" s="7">
        <v>72.5</v>
      </c>
    </row>
    <row r="55" spans="1:14" x14ac:dyDescent="0.25">
      <c r="A55" s="2" t="s">
        <v>499</v>
      </c>
      <c r="B55" s="2" t="s">
        <v>377</v>
      </c>
      <c r="C55" s="2" t="s">
        <v>79</v>
      </c>
      <c r="D55" s="2" t="s">
        <v>9</v>
      </c>
      <c r="E55" s="6">
        <v>4.0999999999999995E-3</v>
      </c>
      <c r="F55" s="6">
        <v>4.0999999999999995E-3</v>
      </c>
      <c r="G55" s="6">
        <v>4.0999999999999995E-3</v>
      </c>
      <c r="H55" s="7">
        <v>1449</v>
      </c>
      <c r="I55" s="19">
        <v>0.50068306010928998</v>
      </c>
      <c r="J55" s="18">
        <v>8.2400000000000001E-2</v>
      </c>
      <c r="K55" s="6">
        <v>0.13800000000000001</v>
      </c>
      <c r="L55" s="6">
        <v>0.1867</v>
      </c>
      <c r="M55" s="7">
        <v>1007</v>
      </c>
      <c r="N55" s="7">
        <v>71.400000000000006</v>
      </c>
    </row>
    <row r="56" spans="1:14" x14ac:dyDescent="0.25">
      <c r="A56" s="2" t="s">
        <v>526</v>
      </c>
      <c r="B56" s="2" t="s">
        <v>421</v>
      </c>
      <c r="C56" s="2" t="s">
        <v>422</v>
      </c>
      <c r="D56" s="2" t="s">
        <v>17</v>
      </c>
      <c r="E56" s="6">
        <v>9.1000000000000004E-3</v>
      </c>
      <c r="F56" s="6">
        <v>9.1000000000000004E-3</v>
      </c>
      <c r="G56" s="6">
        <v>9.1000000000000004E-3</v>
      </c>
      <c r="H56" s="7">
        <v>1315</v>
      </c>
      <c r="I56" s="19">
        <v>0.49358490566037699</v>
      </c>
      <c r="J56" s="18">
        <v>8.9999999999999993E-3</v>
      </c>
      <c r="K56" s="6">
        <v>2.3099999999999999E-2</v>
      </c>
      <c r="L56" s="6">
        <v>5.0200000000000002E-2</v>
      </c>
      <c r="M56" s="7">
        <v>997</v>
      </c>
      <c r="N56" s="7">
        <v>73.2</v>
      </c>
    </row>
    <row r="57" spans="1:14" x14ac:dyDescent="0.25">
      <c r="A57" s="2" t="s">
        <v>561</v>
      </c>
      <c r="B57" s="2" t="s">
        <v>274</v>
      </c>
      <c r="C57" s="2" t="s">
        <v>54</v>
      </c>
      <c r="D57" s="2" t="s">
        <v>52</v>
      </c>
      <c r="E57" s="6">
        <v>2.3599999999999999E-2</v>
      </c>
      <c r="F57" s="6">
        <v>2.7999999999999997E-2</v>
      </c>
      <c r="G57" s="6">
        <v>2.7999999999999997E-2</v>
      </c>
      <c r="H57" s="7">
        <v>1143</v>
      </c>
      <c r="I57" s="19">
        <v>0.49442060085836897</v>
      </c>
      <c r="J57" s="18">
        <v>7.3300000000000004E-2</v>
      </c>
      <c r="K57" s="6">
        <v>0.16569999999999999</v>
      </c>
      <c r="L57" s="6">
        <v>0.2651</v>
      </c>
      <c r="M57" s="7">
        <v>996</v>
      </c>
      <c r="N57" s="7">
        <v>72.400000000000006</v>
      </c>
    </row>
    <row r="58" spans="1:14" x14ac:dyDescent="0.25">
      <c r="A58" s="2" t="s">
        <v>496</v>
      </c>
      <c r="B58" s="2" t="s">
        <v>94</v>
      </c>
      <c r="C58" s="2" t="s">
        <v>95</v>
      </c>
      <c r="D58" s="2" t="s">
        <v>9</v>
      </c>
      <c r="E58" s="6">
        <v>6.6E-3</v>
      </c>
      <c r="F58" s="6">
        <v>6.6E-3</v>
      </c>
      <c r="G58" s="6">
        <v>6.6E-3</v>
      </c>
      <c r="H58" s="7">
        <v>1359</v>
      </c>
      <c r="I58" s="19">
        <v>0.49341142020497802</v>
      </c>
      <c r="J58" s="18">
        <v>0.12559999999999999</v>
      </c>
      <c r="K58" s="6">
        <v>0.28539999999999999</v>
      </c>
      <c r="L58" s="6">
        <v>0.46229999999999999</v>
      </c>
      <c r="M58" s="7">
        <v>995</v>
      </c>
      <c r="N58" s="7">
        <v>72.2</v>
      </c>
    </row>
    <row r="59" spans="1:14" x14ac:dyDescent="0.25">
      <c r="A59" s="2" t="s">
        <v>514</v>
      </c>
      <c r="B59" s="2" t="s">
        <v>333</v>
      </c>
      <c r="C59" s="2" t="s">
        <v>203</v>
      </c>
      <c r="D59" s="2" t="s">
        <v>118</v>
      </c>
      <c r="E59" s="6">
        <v>8.0000000000000004E-4</v>
      </c>
      <c r="F59" s="6">
        <v>8.0000000000000004E-4</v>
      </c>
      <c r="G59" s="6">
        <v>8.0000000000000004E-4</v>
      </c>
      <c r="H59" s="7">
        <v>1239</v>
      </c>
      <c r="I59" s="19">
        <v>0.47983870967741898</v>
      </c>
      <c r="J59" s="18">
        <v>3.9199999999999999E-2</v>
      </c>
      <c r="K59" s="6">
        <v>8.6499999999999994E-2</v>
      </c>
      <c r="L59" s="6">
        <v>0.14990000000000001</v>
      </c>
      <c r="M59" s="7">
        <v>994</v>
      </c>
      <c r="N59" s="7">
        <v>73.7</v>
      </c>
    </row>
    <row r="60" spans="1:14" x14ac:dyDescent="0.25">
      <c r="A60" s="2" t="s">
        <v>576</v>
      </c>
      <c r="B60" s="2" t="s">
        <v>174</v>
      </c>
      <c r="C60" s="2" t="s">
        <v>95</v>
      </c>
      <c r="D60" s="2" t="s">
        <v>9</v>
      </c>
      <c r="E60" s="6">
        <v>8.3000000000000001E-3</v>
      </c>
      <c r="F60" s="6">
        <v>9.1000000000000004E-3</v>
      </c>
      <c r="G60" s="6">
        <v>9.1000000000000004E-3</v>
      </c>
      <c r="H60" s="7">
        <v>1320</v>
      </c>
      <c r="I60" s="19">
        <v>0.504605263157895</v>
      </c>
      <c r="J60" s="18">
        <v>3.1300000000000001E-2</v>
      </c>
      <c r="K60" s="6">
        <v>6.3600000000000004E-2</v>
      </c>
      <c r="L60" s="6">
        <v>0.10390000000000001</v>
      </c>
      <c r="M60" s="7">
        <v>991</v>
      </c>
      <c r="N60" s="7">
        <v>72.7</v>
      </c>
    </row>
    <row r="61" spans="1:14" x14ac:dyDescent="0.25">
      <c r="A61" s="2" t="s">
        <v>517</v>
      </c>
      <c r="B61" s="2" t="s">
        <v>277</v>
      </c>
      <c r="C61" s="2" t="s">
        <v>71</v>
      </c>
      <c r="D61" s="2" t="s">
        <v>12</v>
      </c>
      <c r="E61" s="6">
        <v>4.3E-3</v>
      </c>
      <c r="F61" s="6">
        <v>4.3E-3</v>
      </c>
      <c r="G61" s="6">
        <v>4.3E-3</v>
      </c>
      <c r="H61" s="7">
        <v>1169</v>
      </c>
      <c r="I61" s="19">
        <v>0.48849104859335002</v>
      </c>
      <c r="J61" s="18">
        <v>2.7400000000000001E-2</v>
      </c>
      <c r="K61" s="6">
        <v>4.0500000000000001E-2</v>
      </c>
      <c r="L61" s="6">
        <v>7.1900000000000006E-2</v>
      </c>
      <c r="M61" s="7">
        <v>987</v>
      </c>
      <c r="N61" s="7">
        <v>71.400000000000006</v>
      </c>
    </row>
    <row r="62" spans="1:14" x14ac:dyDescent="0.25">
      <c r="A62" s="2" t="s">
        <v>563</v>
      </c>
      <c r="B62" s="2" t="s">
        <v>299</v>
      </c>
      <c r="C62" s="2" t="s">
        <v>19</v>
      </c>
      <c r="D62" s="2" t="s">
        <v>17</v>
      </c>
      <c r="E62" s="6">
        <v>9.3999999999999986E-3</v>
      </c>
      <c r="F62" s="6">
        <v>1.5100000000000001E-2</v>
      </c>
      <c r="G62" s="6">
        <v>1.5100000000000001E-2</v>
      </c>
      <c r="H62" s="7">
        <v>1062</v>
      </c>
      <c r="I62" s="19">
        <v>0.50506912442396301</v>
      </c>
      <c r="J62" s="18">
        <v>1.0200000000000001E-2</v>
      </c>
      <c r="K62" s="6">
        <v>2.87E-2</v>
      </c>
      <c r="L62" s="6">
        <v>5.4199999999999998E-2</v>
      </c>
      <c r="M62" s="7">
        <v>977</v>
      </c>
      <c r="N62" s="7">
        <v>74.599999999999994</v>
      </c>
    </row>
    <row r="63" spans="1:14" x14ac:dyDescent="0.25">
      <c r="A63" s="2" t="s">
        <v>523</v>
      </c>
      <c r="B63" s="2" t="s">
        <v>329</v>
      </c>
      <c r="C63" s="2" t="s">
        <v>330</v>
      </c>
      <c r="D63" s="2" t="s">
        <v>190</v>
      </c>
      <c r="E63" s="6">
        <v>7.0999999999999995E-3</v>
      </c>
      <c r="F63" s="6">
        <v>7.0999999999999995E-3</v>
      </c>
      <c r="G63" s="6">
        <v>7.0999999999999995E-3</v>
      </c>
      <c r="H63" s="7">
        <v>1262</v>
      </c>
      <c r="I63" s="19">
        <v>0.49133858267716501</v>
      </c>
      <c r="J63" s="18">
        <v>2.7699999999999999E-2</v>
      </c>
      <c r="K63" s="6">
        <v>6.6600000000000006E-2</v>
      </c>
      <c r="L63" s="6">
        <v>0.11890000000000001</v>
      </c>
      <c r="M63" s="7">
        <v>976</v>
      </c>
      <c r="N63" s="7">
        <v>72.099999999999994</v>
      </c>
    </row>
    <row r="64" spans="1:14" x14ac:dyDescent="0.25">
      <c r="A64" s="2" t="s">
        <v>495</v>
      </c>
      <c r="B64" s="2" t="s">
        <v>249</v>
      </c>
      <c r="C64" s="2" t="s">
        <v>250</v>
      </c>
      <c r="D64" s="2" t="s">
        <v>17</v>
      </c>
      <c r="E64" s="6">
        <v>2.5999999999999999E-3</v>
      </c>
      <c r="F64" s="6">
        <v>2.5999999999999999E-3</v>
      </c>
      <c r="G64" s="6">
        <v>2.5999999999999999E-3</v>
      </c>
      <c r="H64" s="7">
        <v>1526</v>
      </c>
      <c r="I64" s="19">
        <v>0.50457516339869302</v>
      </c>
      <c r="J64" s="18">
        <v>2.58E-2</v>
      </c>
      <c r="K64" s="6">
        <v>8.7800000000000003E-2</v>
      </c>
      <c r="L64" s="6">
        <v>0.13739999999999999</v>
      </c>
      <c r="M64" s="7">
        <v>968</v>
      </c>
      <c r="N64" s="7">
        <v>72.900000000000006</v>
      </c>
    </row>
    <row r="65" spans="1:14" x14ac:dyDescent="0.25">
      <c r="A65" s="2" t="s">
        <v>518</v>
      </c>
      <c r="B65" s="2" t="s">
        <v>404</v>
      </c>
      <c r="C65" s="2" t="s">
        <v>182</v>
      </c>
      <c r="D65" s="2" t="s">
        <v>29</v>
      </c>
      <c r="E65" s="6">
        <v>0</v>
      </c>
      <c r="F65" s="6">
        <v>0</v>
      </c>
      <c r="G65" s="6">
        <v>0</v>
      </c>
      <c r="H65" s="7">
        <v>1256</v>
      </c>
      <c r="I65" s="19">
        <v>0.50517104216388198</v>
      </c>
      <c r="J65" s="18">
        <v>2.52E-2</v>
      </c>
      <c r="K65" s="6">
        <v>8.09E-2</v>
      </c>
      <c r="L65" s="6">
        <v>0.15859999999999999</v>
      </c>
      <c r="M65" s="7">
        <v>952</v>
      </c>
      <c r="N65" s="7">
        <v>71.2</v>
      </c>
    </row>
    <row r="66" spans="1:14" x14ac:dyDescent="0.25">
      <c r="A66" s="2" t="s">
        <v>550</v>
      </c>
      <c r="B66" s="2" t="s">
        <v>218</v>
      </c>
      <c r="C66" s="2" t="s">
        <v>219</v>
      </c>
      <c r="D66" s="2" t="s">
        <v>118</v>
      </c>
      <c r="E66" s="6">
        <v>8.0000000000000004E-4</v>
      </c>
      <c r="F66" s="6">
        <v>8.0000000000000004E-4</v>
      </c>
      <c r="G66" s="6">
        <v>8.0000000000000004E-4</v>
      </c>
      <c r="H66" s="7">
        <v>1203</v>
      </c>
      <c r="I66" s="19">
        <v>0.50207813798836198</v>
      </c>
      <c r="J66" s="18">
        <v>3.27E-2</v>
      </c>
      <c r="K66" s="6">
        <v>9.69E-2</v>
      </c>
      <c r="L66" s="6">
        <v>0.18229999999999999</v>
      </c>
      <c r="M66" s="7">
        <v>949</v>
      </c>
      <c r="N66" s="7">
        <v>73.400000000000006</v>
      </c>
    </row>
    <row r="67" spans="1:14" x14ac:dyDescent="0.25">
      <c r="A67" s="2" t="s">
        <v>560</v>
      </c>
      <c r="B67" s="2" t="s">
        <v>427</v>
      </c>
      <c r="C67" s="2" t="s">
        <v>428</v>
      </c>
      <c r="D67" s="2" t="s">
        <v>118</v>
      </c>
      <c r="E67" s="6">
        <v>8.199999999999999E-3</v>
      </c>
      <c r="F67" s="6">
        <v>1.0200000000000001E-2</v>
      </c>
      <c r="G67" s="6">
        <v>1.0200000000000001E-2</v>
      </c>
      <c r="H67" s="7">
        <v>978</v>
      </c>
      <c r="I67" s="19">
        <v>0.50153217568947905</v>
      </c>
      <c r="J67" s="18">
        <v>3.4799999999999998E-2</v>
      </c>
      <c r="K67" s="6">
        <v>9.8199999999999996E-2</v>
      </c>
      <c r="L67" s="6">
        <v>0.17530000000000001</v>
      </c>
      <c r="M67" s="7">
        <v>947</v>
      </c>
      <c r="N67" s="7">
        <v>73.599999999999994</v>
      </c>
    </row>
    <row r="68" spans="1:14" x14ac:dyDescent="0.25">
      <c r="A68" s="2" t="s">
        <v>588</v>
      </c>
      <c r="B68" s="2" t="s">
        <v>53</v>
      </c>
      <c r="C68" s="2" t="s">
        <v>54</v>
      </c>
      <c r="D68" s="2" t="s">
        <v>52</v>
      </c>
      <c r="E68" s="6">
        <v>2.2000000000000001E-3</v>
      </c>
      <c r="F68" s="6">
        <v>2.2000000000000001E-3</v>
      </c>
      <c r="G68" s="6">
        <v>2.2000000000000001E-3</v>
      </c>
      <c r="H68" s="7">
        <v>1341</v>
      </c>
      <c r="I68" s="19">
        <v>0.5</v>
      </c>
      <c r="J68" s="18">
        <v>2.8500000000000001E-2</v>
      </c>
      <c r="K68" s="6">
        <v>0.1003</v>
      </c>
      <c r="L68" s="6">
        <v>0.189</v>
      </c>
      <c r="M68" s="7">
        <v>947</v>
      </c>
      <c r="N68" s="7">
        <v>71.599999999999994</v>
      </c>
    </row>
    <row r="69" spans="1:14" x14ac:dyDescent="0.25">
      <c r="A69" s="2" t="s">
        <v>539</v>
      </c>
      <c r="B69" s="2" t="s">
        <v>87</v>
      </c>
      <c r="C69" s="2" t="s">
        <v>88</v>
      </c>
      <c r="D69" s="2" t="s">
        <v>0</v>
      </c>
      <c r="E69" s="6">
        <v>1E-3</v>
      </c>
      <c r="F69" s="6">
        <v>1.9E-3</v>
      </c>
      <c r="G69" s="6">
        <v>1.9E-3</v>
      </c>
      <c r="H69" s="7">
        <v>1032</v>
      </c>
      <c r="I69" s="19">
        <v>0.47918683446273003</v>
      </c>
      <c r="J69" s="18">
        <v>9.7000000000000003E-3</v>
      </c>
      <c r="K69" s="6">
        <v>1.83E-2</v>
      </c>
      <c r="L69" s="6">
        <v>3.0099999999999998E-2</v>
      </c>
      <c r="M69" s="7">
        <v>931</v>
      </c>
      <c r="N69" s="7">
        <v>72.8</v>
      </c>
    </row>
    <row r="70" spans="1:14" x14ac:dyDescent="0.25">
      <c r="A70" s="2" t="s">
        <v>545</v>
      </c>
      <c r="B70" s="2" t="s">
        <v>363</v>
      </c>
      <c r="C70" s="2" t="s">
        <v>364</v>
      </c>
      <c r="D70" s="2" t="s">
        <v>46</v>
      </c>
      <c r="E70" s="6">
        <v>5.1000000000000004E-3</v>
      </c>
      <c r="F70" s="6">
        <v>6.8000000000000005E-3</v>
      </c>
      <c r="G70" s="6">
        <v>6.8000000000000005E-3</v>
      </c>
      <c r="H70" s="7">
        <v>1176</v>
      </c>
      <c r="I70" s="19">
        <v>0.50042337002540205</v>
      </c>
      <c r="J70" s="18">
        <v>2.52E-2</v>
      </c>
      <c r="K70" s="6">
        <v>4.2799999999999998E-2</v>
      </c>
      <c r="L70" s="6">
        <v>6.0400000000000002E-2</v>
      </c>
      <c r="M70" s="7">
        <v>911</v>
      </c>
      <c r="N70" s="7">
        <v>71.2</v>
      </c>
    </row>
    <row r="71" spans="1:14" x14ac:dyDescent="0.25">
      <c r="A71" s="2" t="s">
        <v>582</v>
      </c>
      <c r="B71" s="2" t="s">
        <v>385</v>
      </c>
      <c r="C71" s="2" t="s">
        <v>50</v>
      </c>
      <c r="D71" s="2" t="s">
        <v>9</v>
      </c>
      <c r="E71" s="6">
        <v>9.7999999999999997E-3</v>
      </c>
      <c r="F71" s="6">
        <v>9.7999999999999997E-3</v>
      </c>
      <c r="G71" s="6">
        <v>1.0800000000000001E-2</v>
      </c>
      <c r="H71" s="7">
        <v>1016</v>
      </c>
      <c r="I71" s="19">
        <v>0.4912109375</v>
      </c>
      <c r="J71" s="18">
        <v>0.1769</v>
      </c>
      <c r="K71" s="6">
        <v>0.3231</v>
      </c>
      <c r="L71" s="6">
        <v>0.41320000000000001</v>
      </c>
      <c r="M71" s="7">
        <v>910</v>
      </c>
      <c r="N71" s="7">
        <v>72.900000000000006</v>
      </c>
    </row>
    <row r="72" spans="1:14" x14ac:dyDescent="0.25">
      <c r="A72" s="2" t="s">
        <v>534</v>
      </c>
      <c r="B72" s="2" t="s">
        <v>173</v>
      </c>
      <c r="C72" s="2" t="s">
        <v>68</v>
      </c>
      <c r="D72" s="2" t="s">
        <v>52</v>
      </c>
      <c r="E72" s="6">
        <v>1.0200000000000001E-2</v>
      </c>
      <c r="F72" s="6">
        <v>1.1000000000000001E-2</v>
      </c>
      <c r="G72" s="6">
        <v>1.18E-2</v>
      </c>
      <c r="H72" s="7">
        <v>1274</v>
      </c>
      <c r="I72" s="19">
        <v>0.49416342412451397</v>
      </c>
      <c r="J72" s="18">
        <v>5.7299999999999997E-2</v>
      </c>
      <c r="K72" s="6">
        <v>0.11559999999999999</v>
      </c>
      <c r="L72" s="6">
        <v>0.2059</v>
      </c>
      <c r="M72" s="7">
        <v>908</v>
      </c>
      <c r="N72" s="7">
        <v>74.2</v>
      </c>
    </row>
    <row r="73" spans="1:14" x14ac:dyDescent="0.25">
      <c r="A73" s="2" t="s">
        <v>538</v>
      </c>
      <c r="B73" s="2" t="s">
        <v>224</v>
      </c>
      <c r="C73" s="2" t="s">
        <v>225</v>
      </c>
      <c r="D73" s="2" t="s">
        <v>52</v>
      </c>
      <c r="E73" s="6">
        <v>2.5999999999999999E-3</v>
      </c>
      <c r="F73" s="6">
        <v>3.4999999999999996E-3</v>
      </c>
      <c r="G73" s="6">
        <v>4.4000000000000003E-3</v>
      </c>
      <c r="H73" s="7">
        <v>1134</v>
      </c>
      <c r="I73" s="19">
        <v>0.500770416024653</v>
      </c>
      <c r="J73" s="18">
        <v>0.1278</v>
      </c>
      <c r="K73" s="6">
        <v>0.25</v>
      </c>
      <c r="L73" s="6">
        <v>0.36230000000000001</v>
      </c>
      <c r="M73" s="7">
        <v>908</v>
      </c>
      <c r="N73" s="7">
        <v>72.2</v>
      </c>
    </row>
    <row r="74" spans="1:14" x14ac:dyDescent="0.25">
      <c r="A74" s="2" t="s">
        <v>532</v>
      </c>
      <c r="B74" s="2" t="s">
        <v>98</v>
      </c>
      <c r="C74" s="2" t="s">
        <v>14</v>
      </c>
      <c r="D74" s="2" t="s">
        <v>12</v>
      </c>
      <c r="E74" s="6">
        <v>1.15E-2</v>
      </c>
      <c r="F74" s="6">
        <v>1.34E-2</v>
      </c>
      <c r="G74" s="6">
        <v>1.34E-2</v>
      </c>
      <c r="H74" s="7">
        <v>1041</v>
      </c>
      <c r="I74" s="19">
        <v>0.49629629629629601</v>
      </c>
      <c r="J74" s="18">
        <v>3.3E-3</v>
      </c>
      <c r="K74" s="6">
        <v>2.5600000000000001E-2</v>
      </c>
      <c r="L74" s="6">
        <v>5.1299999999999998E-2</v>
      </c>
      <c r="M74" s="7">
        <v>897</v>
      </c>
      <c r="N74" s="7">
        <v>72.8</v>
      </c>
    </row>
    <row r="75" spans="1:14" x14ac:dyDescent="0.25">
      <c r="A75" s="2" t="s">
        <v>581</v>
      </c>
      <c r="B75" s="2" t="s">
        <v>374</v>
      </c>
      <c r="C75" s="2" t="s">
        <v>19</v>
      </c>
      <c r="D75" s="2" t="s">
        <v>17</v>
      </c>
      <c r="E75" s="6">
        <v>3.4000000000000002E-3</v>
      </c>
      <c r="F75" s="6">
        <v>3.4000000000000002E-3</v>
      </c>
      <c r="G75" s="6">
        <v>3.4000000000000002E-3</v>
      </c>
      <c r="H75" s="7">
        <v>1170</v>
      </c>
      <c r="I75" s="19">
        <v>0.488074957410562</v>
      </c>
      <c r="J75" s="18">
        <v>5.4600000000000003E-2</v>
      </c>
      <c r="K75" s="6">
        <v>0.13150000000000001</v>
      </c>
      <c r="L75" s="6">
        <v>0.20069999999999999</v>
      </c>
      <c r="M75" s="7">
        <v>897</v>
      </c>
      <c r="N75" s="7">
        <v>72.2</v>
      </c>
    </row>
    <row r="76" spans="1:14" x14ac:dyDescent="0.25">
      <c r="A76" s="2" t="s">
        <v>528</v>
      </c>
      <c r="B76" s="2" t="s">
        <v>343</v>
      </c>
      <c r="C76" s="2" t="s">
        <v>43</v>
      </c>
      <c r="D76" s="2" t="s">
        <v>41</v>
      </c>
      <c r="E76" s="6">
        <v>8.9999999999999998E-4</v>
      </c>
      <c r="F76" s="6">
        <v>1.8E-3</v>
      </c>
      <c r="G76" s="6">
        <v>2.5999999999999999E-3</v>
      </c>
      <c r="H76" s="7">
        <v>1140</v>
      </c>
      <c r="I76" s="19">
        <v>0.5</v>
      </c>
      <c r="J76" s="18">
        <v>0.1249</v>
      </c>
      <c r="K76" s="6">
        <v>0.28760000000000002</v>
      </c>
      <c r="L76" s="6">
        <v>0.43919999999999998</v>
      </c>
      <c r="M76" s="7">
        <v>897</v>
      </c>
      <c r="N76" s="7">
        <v>72.8</v>
      </c>
    </row>
    <row r="77" spans="1:14" x14ac:dyDescent="0.25">
      <c r="A77" s="2" t="s">
        <v>548</v>
      </c>
      <c r="B77" s="2" t="s">
        <v>130</v>
      </c>
      <c r="C77" s="2" t="s">
        <v>100</v>
      </c>
      <c r="D77" s="2" t="s">
        <v>9</v>
      </c>
      <c r="E77" s="6">
        <v>6.1999999999999998E-3</v>
      </c>
      <c r="F77" s="6">
        <v>6.1999999999999998E-3</v>
      </c>
      <c r="G77" s="6">
        <v>6.1999999999999998E-3</v>
      </c>
      <c r="H77" s="7">
        <v>1122</v>
      </c>
      <c r="I77" s="19">
        <v>0.51011433597185596</v>
      </c>
      <c r="J77" s="18">
        <v>9.2299999999999993E-2</v>
      </c>
      <c r="K77" s="6">
        <v>0.23200000000000001</v>
      </c>
      <c r="L77" s="6">
        <v>0.34799999999999998</v>
      </c>
      <c r="M77" s="7">
        <v>888</v>
      </c>
      <c r="N77" s="7">
        <v>73.5</v>
      </c>
    </row>
    <row r="78" spans="1:14" x14ac:dyDescent="0.25">
      <c r="A78" s="2" t="s">
        <v>543</v>
      </c>
      <c r="B78" s="2" t="s">
        <v>355</v>
      </c>
      <c r="C78" s="2" t="s">
        <v>115</v>
      </c>
      <c r="D78" s="2" t="s">
        <v>41</v>
      </c>
      <c r="E78" s="6">
        <v>6.8000000000000005E-3</v>
      </c>
      <c r="F78" s="6">
        <v>7.7000000000000002E-3</v>
      </c>
      <c r="G78" s="6">
        <v>7.7000000000000002E-3</v>
      </c>
      <c r="H78" s="7">
        <v>1033</v>
      </c>
      <c r="I78" s="19">
        <v>0.48315688161693898</v>
      </c>
      <c r="J78" s="18">
        <v>5.3100000000000001E-2</v>
      </c>
      <c r="K78" s="6">
        <v>0.17630000000000001</v>
      </c>
      <c r="L78" s="6">
        <v>0.29830000000000001</v>
      </c>
      <c r="M78" s="7">
        <v>885</v>
      </c>
      <c r="N78" s="7">
        <v>73.2</v>
      </c>
    </row>
    <row r="79" spans="1:14" x14ac:dyDescent="0.25">
      <c r="A79" s="2" t="s">
        <v>531</v>
      </c>
      <c r="B79" s="2" t="s">
        <v>382</v>
      </c>
      <c r="C79" s="2" t="s">
        <v>8</v>
      </c>
      <c r="D79" s="2" t="s">
        <v>6</v>
      </c>
      <c r="E79" s="6">
        <v>2.5999999999999999E-3</v>
      </c>
      <c r="F79" s="6">
        <v>2.5999999999999999E-3</v>
      </c>
      <c r="G79" s="6">
        <v>2.5999999999999999E-3</v>
      </c>
      <c r="H79" s="7">
        <v>1144</v>
      </c>
      <c r="I79" s="19">
        <v>0.48023549201009302</v>
      </c>
      <c r="J79" s="18">
        <v>2.1499999999999998E-2</v>
      </c>
      <c r="K79" s="6">
        <v>7.1199999999999999E-2</v>
      </c>
      <c r="L79" s="6">
        <v>0.13900000000000001</v>
      </c>
      <c r="M79" s="7">
        <v>885</v>
      </c>
      <c r="N79" s="7">
        <v>74</v>
      </c>
    </row>
    <row r="80" spans="1:14" x14ac:dyDescent="0.25">
      <c r="A80" s="2" t="s">
        <v>572</v>
      </c>
      <c r="B80" s="2" t="s">
        <v>356</v>
      </c>
      <c r="C80" s="2" t="s">
        <v>357</v>
      </c>
      <c r="D80" s="2" t="s">
        <v>118</v>
      </c>
      <c r="E80" s="6">
        <v>2.8999999999999998E-3</v>
      </c>
      <c r="F80" s="6">
        <v>3.9000000000000003E-3</v>
      </c>
      <c r="G80" s="6">
        <v>3.9000000000000003E-3</v>
      </c>
      <c r="H80" s="7">
        <v>1019</v>
      </c>
      <c r="I80" s="19">
        <v>0.51467710371819997</v>
      </c>
      <c r="J80" s="18">
        <v>2.3199999999999998E-2</v>
      </c>
      <c r="K80" s="6">
        <v>3.4799999999999998E-2</v>
      </c>
      <c r="L80" s="6">
        <v>4.87E-2</v>
      </c>
      <c r="M80" s="7">
        <v>862</v>
      </c>
      <c r="N80" s="7">
        <v>72.5</v>
      </c>
    </row>
    <row r="81" spans="1:14" x14ac:dyDescent="0.25">
      <c r="A81" s="2" t="s">
        <v>554</v>
      </c>
      <c r="B81" s="2" t="s">
        <v>302</v>
      </c>
      <c r="C81" s="2" t="s">
        <v>303</v>
      </c>
      <c r="D81" s="2" t="s">
        <v>12</v>
      </c>
      <c r="E81" s="6">
        <v>1.7299999999999999E-2</v>
      </c>
      <c r="F81" s="6">
        <v>2.0400000000000001E-2</v>
      </c>
      <c r="G81" s="6">
        <v>2.0400000000000001E-2</v>
      </c>
      <c r="H81" s="7">
        <v>981</v>
      </c>
      <c r="I81" s="19">
        <v>0.50855991943605205</v>
      </c>
      <c r="J81" s="18">
        <v>9.4000000000000004E-3</v>
      </c>
      <c r="K81" s="6">
        <v>1.8700000000000001E-2</v>
      </c>
      <c r="L81" s="6">
        <v>3.8600000000000002E-2</v>
      </c>
      <c r="M81" s="7">
        <v>855</v>
      </c>
      <c r="N81" s="7">
        <v>71.5</v>
      </c>
    </row>
    <row r="82" spans="1:14" x14ac:dyDescent="0.25">
      <c r="A82" s="2" t="s">
        <v>573</v>
      </c>
      <c r="B82" s="2" t="s">
        <v>246</v>
      </c>
      <c r="C82" s="2" t="s">
        <v>137</v>
      </c>
      <c r="D82" s="2" t="s">
        <v>3</v>
      </c>
      <c r="E82" s="6">
        <v>4.1999999999999997E-3</v>
      </c>
      <c r="F82" s="6">
        <v>5.3E-3</v>
      </c>
      <c r="G82" s="6">
        <v>5.3E-3</v>
      </c>
      <c r="H82" s="7">
        <v>945</v>
      </c>
      <c r="I82" s="19">
        <v>0.507399577167019</v>
      </c>
      <c r="J82" s="18">
        <v>7.2499999999999995E-2</v>
      </c>
      <c r="K82" s="6">
        <v>0.1661</v>
      </c>
      <c r="L82" s="6">
        <v>0.2702</v>
      </c>
      <c r="M82" s="7">
        <v>855</v>
      </c>
      <c r="N82" s="7">
        <v>73.2</v>
      </c>
    </row>
    <row r="83" spans="1:14" x14ac:dyDescent="0.25">
      <c r="A83" s="2" t="s">
        <v>615</v>
      </c>
      <c r="B83" s="2" t="s">
        <v>371</v>
      </c>
      <c r="C83" s="2" t="s">
        <v>372</v>
      </c>
      <c r="D83" s="2" t="s">
        <v>138</v>
      </c>
      <c r="E83" s="6">
        <v>8.5000000000000006E-3</v>
      </c>
      <c r="F83" s="6">
        <v>1.23E-2</v>
      </c>
      <c r="G83" s="6">
        <v>1.23E-2</v>
      </c>
      <c r="H83" s="7">
        <v>1059</v>
      </c>
      <c r="I83" s="19">
        <v>0.48874296435272002</v>
      </c>
      <c r="J83" s="18">
        <v>8.3000000000000001E-3</v>
      </c>
      <c r="K83" s="6">
        <v>2.3599999999999999E-2</v>
      </c>
      <c r="L83" s="6">
        <v>4.2500000000000003E-2</v>
      </c>
      <c r="M83" s="7">
        <v>848</v>
      </c>
      <c r="N83" s="7">
        <v>73.400000000000006</v>
      </c>
    </row>
    <row r="84" spans="1:14" x14ac:dyDescent="0.25">
      <c r="A84" s="2" t="s">
        <v>525</v>
      </c>
      <c r="B84" s="2" t="s">
        <v>270</v>
      </c>
      <c r="C84" s="2" t="s">
        <v>8</v>
      </c>
      <c r="D84" s="2" t="s">
        <v>6</v>
      </c>
      <c r="E84" s="6">
        <v>1.26E-2</v>
      </c>
      <c r="F84" s="6">
        <v>1.26E-2</v>
      </c>
      <c r="G84" s="6">
        <v>1.26E-2</v>
      </c>
      <c r="H84" s="7">
        <v>1195</v>
      </c>
      <c r="I84" s="19">
        <v>0.48918469217970101</v>
      </c>
      <c r="J84" s="18">
        <v>3.1E-2</v>
      </c>
      <c r="K84" s="6">
        <v>0.1181</v>
      </c>
      <c r="L84" s="6">
        <v>0.222</v>
      </c>
      <c r="M84" s="7">
        <v>838</v>
      </c>
      <c r="N84" s="7">
        <v>73.400000000000006</v>
      </c>
    </row>
    <row r="85" spans="1:14" x14ac:dyDescent="0.25">
      <c r="A85" s="2" t="s">
        <v>537</v>
      </c>
      <c r="B85" s="2" t="s">
        <v>121</v>
      </c>
      <c r="C85" s="2" t="s">
        <v>122</v>
      </c>
      <c r="D85" s="2" t="s">
        <v>52</v>
      </c>
      <c r="E85" s="6">
        <v>2.8999999999999998E-3</v>
      </c>
      <c r="F85" s="6">
        <v>2.8999999999999998E-3</v>
      </c>
      <c r="G85" s="6">
        <v>2.8999999999999998E-3</v>
      </c>
      <c r="H85" s="7">
        <v>1039</v>
      </c>
      <c r="I85" s="19">
        <v>0.50929368029739797</v>
      </c>
      <c r="J85" s="18">
        <v>0.1162</v>
      </c>
      <c r="K85" s="6">
        <v>0.25669999999999998</v>
      </c>
      <c r="L85" s="6">
        <v>0.3705</v>
      </c>
      <c r="M85" s="7">
        <v>826</v>
      </c>
      <c r="N85" s="7">
        <v>71.7</v>
      </c>
    </row>
    <row r="86" spans="1:14" x14ac:dyDescent="0.25">
      <c r="A86" s="2" t="s">
        <v>557</v>
      </c>
      <c r="B86" s="2" t="s">
        <v>116</v>
      </c>
      <c r="C86" s="2" t="s">
        <v>117</v>
      </c>
      <c r="D86" s="2" t="s">
        <v>38</v>
      </c>
      <c r="E86" s="6">
        <v>1.1000000000000001E-3</v>
      </c>
      <c r="F86" s="6">
        <v>3.4000000000000002E-3</v>
      </c>
      <c r="G86" s="6">
        <v>5.6999999999999993E-3</v>
      </c>
      <c r="H86" s="7">
        <v>874</v>
      </c>
      <c r="I86" s="19">
        <v>0.47139588100686503</v>
      </c>
      <c r="J86" s="18">
        <v>3.5400000000000001E-2</v>
      </c>
      <c r="K86" s="6">
        <v>6.83E-2</v>
      </c>
      <c r="L86" s="6">
        <v>9.3600000000000003E-2</v>
      </c>
      <c r="M86" s="7">
        <v>791</v>
      </c>
      <c r="N86" s="7">
        <v>73.900000000000006</v>
      </c>
    </row>
    <row r="87" spans="1:14" x14ac:dyDescent="0.25">
      <c r="A87" s="2" t="s">
        <v>590</v>
      </c>
      <c r="B87" s="2" t="s">
        <v>166</v>
      </c>
      <c r="C87" s="2" t="s">
        <v>167</v>
      </c>
      <c r="D87" s="2" t="s">
        <v>41</v>
      </c>
      <c r="E87" s="6">
        <v>2.3E-3</v>
      </c>
      <c r="F87" s="6">
        <v>3.4999999999999996E-3</v>
      </c>
      <c r="G87" s="6">
        <v>4.6999999999999993E-3</v>
      </c>
      <c r="H87" s="7">
        <v>853</v>
      </c>
      <c r="I87" s="19">
        <v>0.48888888888888898</v>
      </c>
      <c r="J87" s="18">
        <v>3.6799999999999999E-2</v>
      </c>
      <c r="K87" s="6">
        <v>6.4799999999999996E-2</v>
      </c>
      <c r="L87" s="6">
        <v>8.3900000000000002E-2</v>
      </c>
      <c r="M87" s="7">
        <v>787</v>
      </c>
      <c r="N87" s="7">
        <v>74.099999999999994</v>
      </c>
    </row>
    <row r="88" spans="1:14" x14ac:dyDescent="0.25">
      <c r="A88" s="2" t="s">
        <v>595</v>
      </c>
      <c r="B88" s="2" t="s">
        <v>389</v>
      </c>
      <c r="C88" s="2" t="s">
        <v>321</v>
      </c>
      <c r="D88" s="2" t="s">
        <v>118</v>
      </c>
      <c r="E88" s="6">
        <v>1.8100000000000002E-2</v>
      </c>
      <c r="F88" s="6">
        <v>2.1700000000000001E-2</v>
      </c>
      <c r="G88" s="6">
        <v>2.41E-2</v>
      </c>
      <c r="H88" s="7">
        <v>830</v>
      </c>
      <c r="I88" s="19">
        <v>0.52153110047846896</v>
      </c>
      <c r="J88" s="18">
        <v>1.03E-2</v>
      </c>
      <c r="K88" s="6">
        <v>2.1999999999999999E-2</v>
      </c>
      <c r="L88" s="6">
        <v>3.2300000000000002E-2</v>
      </c>
      <c r="M88" s="7">
        <v>774</v>
      </c>
      <c r="N88" s="7">
        <v>73.2</v>
      </c>
    </row>
    <row r="89" spans="1:14" x14ac:dyDescent="0.25">
      <c r="A89" s="2" t="s">
        <v>629</v>
      </c>
      <c r="B89" s="2" t="s">
        <v>63</v>
      </c>
      <c r="C89" s="2" t="s">
        <v>64</v>
      </c>
      <c r="D89" s="2" t="s">
        <v>38</v>
      </c>
      <c r="E89" s="6">
        <v>8.1000000000000013E-3</v>
      </c>
      <c r="F89" s="6">
        <v>1.0500000000000001E-2</v>
      </c>
      <c r="G89" s="6">
        <v>1.1599999999999999E-2</v>
      </c>
      <c r="H89" s="7">
        <v>860</v>
      </c>
      <c r="I89" s="19">
        <v>0.50289017341040498</v>
      </c>
      <c r="J89" s="18">
        <v>5.67E-2</v>
      </c>
      <c r="K89" s="6">
        <v>0.1331</v>
      </c>
      <c r="L89" s="6">
        <v>0.2424</v>
      </c>
      <c r="M89" s="7">
        <v>759</v>
      </c>
      <c r="N89" s="7">
        <v>72.7</v>
      </c>
    </row>
    <row r="90" spans="1:14" x14ac:dyDescent="0.25">
      <c r="A90" s="2" t="s">
        <v>540</v>
      </c>
      <c r="B90" s="2" t="s">
        <v>327</v>
      </c>
      <c r="C90" s="2" t="s">
        <v>8</v>
      </c>
      <c r="D90" s="2" t="s">
        <v>6</v>
      </c>
      <c r="E90" s="6">
        <v>3.7000000000000002E-3</v>
      </c>
      <c r="F90" s="6">
        <v>3.7000000000000002E-3</v>
      </c>
      <c r="G90" s="6">
        <v>3.7000000000000002E-3</v>
      </c>
      <c r="H90" s="7">
        <v>1088</v>
      </c>
      <c r="I90" s="19">
        <v>0.49371633752244198</v>
      </c>
      <c r="J90" s="18">
        <v>2.64E-2</v>
      </c>
      <c r="K90" s="6">
        <v>0.1014</v>
      </c>
      <c r="L90" s="6">
        <v>0.2437</v>
      </c>
      <c r="M90" s="7">
        <v>759</v>
      </c>
      <c r="N90" s="7">
        <v>73</v>
      </c>
    </row>
    <row r="91" spans="1:14" x14ac:dyDescent="0.25">
      <c r="A91" s="2" t="s">
        <v>580</v>
      </c>
      <c r="B91" s="2" t="s">
        <v>141</v>
      </c>
      <c r="C91" s="2" t="s">
        <v>68</v>
      </c>
      <c r="D91" s="2" t="s">
        <v>52</v>
      </c>
      <c r="E91" s="6">
        <v>3.0999999999999999E-3</v>
      </c>
      <c r="F91" s="6">
        <v>3.0999999999999999E-3</v>
      </c>
      <c r="G91" s="6">
        <v>3.0999999999999999E-3</v>
      </c>
      <c r="H91" s="7">
        <v>960</v>
      </c>
      <c r="I91" s="19">
        <v>0.485446985446985</v>
      </c>
      <c r="J91" s="18">
        <v>6.1899999999999997E-2</v>
      </c>
      <c r="K91" s="6">
        <v>0.18709999999999999</v>
      </c>
      <c r="L91" s="6">
        <v>0.28260000000000002</v>
      </c>
      <c r="M91" s="7">
        <v>743</v>
      </c>
      <c r="N91" s="7">
        <v>72.8</v>
      </c>
    </row>
    <row r="92" spans="1:14" x14ac:dyDescent="0.25">
      <c r="A92" s="2" t="s">
        <v>533</v>
      </c>
      <c r="B92" s="2" t="s">
        <v>433</v>
      </c>
      <c r="C92" s="2" t="s">
        <v>8</v>
      </c>
      <c r="D92" s="2" t="s">
        <v>6</v>
      </c>
      <c r="E92" s="6">
        <v>2.8000000000000004E-3</v>
      </c>
      <c r="F92" s="6">
        <v>2.8000000000000004E-3</v>
      </c>
      <c r="G92" s="6">
        <v>2.8000000000000004E-3</v>
      </c>
      <c r="H92" s="7">
        <v>1078</v>
      </c>
      <c r="I92" s="19">
        <v>0.49074074074074098</v>
      </c>
      <c r="J92" s="18">
        <v>3.6900000000000002E-2</v>
      </c>
      <c r="K92" s="6">
        <v>0.127</v>
      </c>
      <c r="L92" s="6">
        <v>0.23219999999999999</v>
      </c>
      <c r="M92" s="7">
        <v>732</v>
      </c>
      <c r="N92" s="7">
        <v>73.3</v>
      </c>
    </row>
    <row r="93" spans="1:14" x14ac:dyDescent="0.25">
      <c r="A93" s="2" t="s">
        <v>571</v>
      </c>
      <c r="B93" s="2" t="s">
        <v>268</v>
      </c>
      <c r="C93" s="2" t="s">
        <v>269</v>
      </c>
      <c r="D93" s="2" t="s">
        <v>138</v>
      </c>
      <c r="E93" s="6">
        <v>5.7999999999999996E-3</v>
      </c>
      <c r="F93" s="6">
        <v>5.7999999999999996E-3</v>
      </c>
      <c r="G93" s="6">
        <v>5.7999999999999996E-3</v>
      </c>
      <c r="H93" s="7">
        <v>868</v>
      </c>
      <c r="I93" s="19">
        <v>0.52178899082568797</v>
      </c>
      <c r="J93" s="18">
        <v>1.5100000000000001E-2</v>
      </c>
      <c r="K93" s="6">
        <v>3.5700000000000003E-2</v>
      </c>
      <c r="L93" s="6">
        <v>0.1085</v>
      </c>
      <c r="M93" s="7">
        <v>728</v>
      </c>
      <c r="N93" s="7">
        <v>72</v>
      </c>
    </row>
    <row r="94" spans="1:14" x14ac:dyDescent="0.25">
      <c r="A94" s="2" t="s">
        <v>546</v>
      </c>
      <c r="B94" s="2" t="s">
        <v>103</v>
      </c>
      <c r="C94" s="2" t="s">
        <v>104</v>
      </c>
      <c r="D94" s="2" t="s">
        <v>9</v>
      </c>
      <c r="E94" s="6">
        <v>0</v>
      </c>
      <c r="F94" s="6">
        <v>0</v>
      </c>
      <c r="G94" s="6">
        <v>0</v>
      </c>
      <c r="H94" s="7">
        <v>1015</v>
      </c>
      <c r="I94" s="19">
        <v>0.474926253687316</v>
      </c>
      <c r="J94" s="18">
        <v>0.11310000000000001</v>
      </c>
      <c r="K94" s="6">
        <v>0.2069</v>
      </c>
      <c r="L94" s="6">
        <v>0.31859999999999999</v>
      </c>
      <c r="M94" s="7">
        <v>725</v>
      </c>
      <c r="N94" s="7">
        <v>72.099999999999994</v>
      </c>
    </row>
    <row r="95" spans="1:14" x14ac:dyDescent="0.25">
      <c r="A95" s="2" t="s">
        <v>555</v>
      </c>
      <c r="B95" s="2" t="s">
        <v>101</v>
      </c>
      <c r="C95" s="2" t="s">
        <v>102</v>
      </c>
      <c r="D95" s="2" t="s">
        <v>3</v>
      </c>
      <c r="E95" s="6">
        <v>8.199999999999999E-3</v>
      </c>
      <c r="F95" s="6">
        <v>8.199999999999999E-3</v>
      </c>
      <c r="G95" s="6">
        <v>9.1999999999999998E-3</v>
      </c>
      <c r="H95" s="7">
        <v>975</v>
      </c>
      <c r="I95" s="19">
        <v>0.49083503054989802</v>
      </c>
      <c r="J95" s="18">
        <v>0.15509999999999999</v>
      </c>
      <c r="K95" s="6">
        <v>0.28120000000000001</v>
      </c>
      <c r="L95" s="6">
        <v>0.39200000000000002</v>
      </c>
      <c r="M95" s="7">
        <v>722</v>
      </c>
      <c r="N95" s="7">
        <v>72.400000000000006</v>
      </c>
    </row>
    <row r="96" spans="1:14" x14ac:dyDescent="0.25">
      <c r="A96" s="2" t="s">
        <v>625</v>
      </c>
      <c r="B96" s="2" t="s">
        <v>146</v>
      </c>
      <c r="C96" s="2" t="s">
        <v>147</v>
      </c>
      <c r="D96" s="2" t="s">
        <v>0</v>
      </c>
      <c r="E96" s="6">
        <v>4.8999999999999998E-3</v>
      </c>
      <c r="F96" s="6">
        <v>6.0999999999999995E-3</v>
      </c>
      <c r="G96" s="6">
        <v>7.3000000000000001E-3</v>
      </c>
      <c r="H96" s="7">
        <v>817</v>
      </c>
      <c r="I96" s="19">
        <v>0.476190476190476</v>
      </c>
      <c r="J96" s="18">
        <v>3.78E-2</v>
      </c>
      <c r="K96" s="6">
        <v>8.9499999999999996E-2</v>
      </c>
      <c r="L96" s="6">
        <v>0.1608</v>
      </c>
      <c r="M96" s="7">
        <v>715</v>
      </c>
      <c r="N96" s="7">
        <v>73.900000000000006</v>
      </c>
    </row>
    <row r="97" spans="1:14" x14ac:dyDescent="0.25">
      <c r="A97" s="2" t="s">
        <v>521</v>
      </c>
      <c r="B97" s="2" t="s">
        <v>318</v>
      </c>
      <c r="C97" s="2" t="s">
        <v>319</v>
      </c>
      <c r="D97" s="2" t="s">
        <v>41</v>
      </c>
      <c r="E97" s="6">
        <v>0</v>
      </c>
      <c r="F97" s="6">
        <v>0</v>
      </c>
      <c r="G97" s="6">
        <v>2.3999999999999998E-3</v>
      </c>
      <c r="H97" s="7">
        <v>846</v>
      </c>
      <c r="I97" s="19">
        <v>0.5</v>
      </c>
      <c r="J97" s="18">
        <v>1.41E-2</v>
      </c>
      <c r="K97" s="6">
        <v>9.0499999999999997E-2</v>
      </c>
      <c r="L97" s="6">
        <v>0.21640000000000001</v>
      </c>
      <c r="M97" s="7">
        <v>707</v>
      </c>
      <c r="N97" s="7">
        <v>72.3</v>
      </c>
    </row>
    <row r="98" spans="1:14" x14ac:dyDescent="0.25">
      <c r="A98" s="2" t="s">
        <v>601</v>
      </c>
      <c r="B98" s="2" t="s">
        <v>387</v>
      </c>
      <c r="C98" s="2" t="s">
        <v>388</v>
      </c>
      <c r="D98" s="2" t="s">
        <v>3</v>
      </c>
      <c r="E98" s="6">
        <v>2.7000000000000001E-3</v>
      </c>
      <c r="F98" s="6">
        <v>6.8000000000000005E-3</v>
      </c>
      <c r="G98" s="6">
        <v>1.09E-2</v>
      </c>
      <c r="H98" s="7">
        <v>731</v>
      </c>
      <c r="I98" s="19">
        <v>0.47950819672131101</v>
      </c>
      <c r="J98" s="18">
        <v>5.1200000000000002E-2</v>
      </c>
      <c r="K98" s="6">
        <v>8.3900000000000002E-2</v>
      </c>
      <c r="L98" s="6">
        <v>0.1138</v>
      </c>
      <c r="M98" s="7">
        <v>703</v>
      </c>
      <c r="N98" s="7">
        <v>74.400000000000006</v>
      </c>
    </row>
    <row r="99" spans="1:14" x14ac:dyDescent="0.25">
      <c r="A99" s="2" t="s">
        <v>609</v>
      </c>
      <c r="B99" s="2" t="s">
        <v>337</v>
      </c>
      <c r="C99" s="2" t="s">
        <v>338</v>
      </c>
      <c r="D99" s="2" t="s">
        <v>41</v>
      </c>
      <c r="E99" s="6">
        <v>1.3100000000000001E-2</v>
      </c>
      <c r="F99" s="6">
        <v>1.7100000000000001E-2</v>
      </c>
      <c r="G99" s="6">
        <v>1.84E-2</v>
      </c>
      <c r="H99" s="7">
        <v>761</v>
      </c>
      <c r="I99" s="19">
        <v>0.48952879581151798</v>
      </c>
      <c r="J99" s="18">
        <v>1.01E-2</v>
      </c>
      <c r="K99" s="6">
        <v>2.7300000000000001E-2</v>
      </c>
      <c r="L99" s="6">
        <v>5.1799999999999999E-2</v>
      </c>
      <c r="M99" s="7">
        <v>695</v>
      </c>
      <c r="N99" s="7">
        <v>73.2</v>
      </c>
    </row>
    <row r="100" spans="1:14" x14ac:dyDescent="0.25">
      <c r="A100" s="2" t="s">
        <v>530</v>
      </c>
      <c r="B100" s="2" t="s">
        <v>220</v>
      </c>
      <c r="C100" s="2" t="s">
        <v>159</v>
      </c>
      <c r="D100" s="2" t="s">
        <v>118</v>
      </c>
      <c r="E100" s="6">
        <v>0</v>
      </c>
      <c r="F100" s="6">
        <v>0</v>
      </c>
      <c r="G100" s="6">
        <v>0</v>
      </c>
      <c r="H100" s="16" t="s">
        <v>468</v>
      </c>
      <c r="I100" s="19">
        <v>0.33333333333333298</v>
      </c>
      <c r="J100" s="18">
        <v>5.04E-2</v>
      </c>
      <c r="K100" s="6">
        <v>0.1484</v>
      </c>
      <c r="L100" s="6">
        <v>0.29389999999999999</v>
      </c>
      <c r="M100" s="7">
        <v>694</v>
      </c>
      <c r="N100" s="7">
        <v>71.900000000000006</v>
      </c>
    </row>
    <row r="101" spans="1:14" x14ac:dyDescent="0.25">
      <c r="A101" s="2" t="s">
        <v>602</v>
      </c>
      <c r="B101" s="2" t="s">
        <v>266</v>
      </c>
      <c r="C101" s="2" t="s">
        <v>267</v>
      </c>
      <c r="D101" s="2" t="s">
        <v>118</v>
      </c>
      <c r="E101" s="6">
        <v>2.3999999999999998E-3</v>
      </c>
      <c r="F101" s="6">
        <v>3.7000000000000002E-3</v>
      </c>
      <c r="G101" s="6">
        <v>3.7000000000000002E-3</v>
      </c>
      <c r="H101" s="7">
        <v>818</v>
      </c>
      <c r="I101" s="19">
        <v>0.46764346764346798</v>
      </c>
      <c r="J101" s="18">
        <v>2.46E-2</v>
      </c>
      <c r="K101" s="6">
        <v>0.13189999999999999</v>
      </c>
      <c r="L101" s="6">
        <v>0.23769999999999999</v>
      </c>
      <c r="M101" s="7">
        <v>690</v>
      </c>
      <c r="N101" s="7">
        <v>71.900000000000006</v>
      </c>
    </row>
    <row r="102" spans="1:14" x14ac:dyDescent="0.25">
      <c r="A102" s="2" t="s">
        <v>564</v>
      </c>
      <c r="B102" s="2" t="s">
        <v>281</v>
      </c>
      <c r="C102" s="2" t="s">
        <v>140</v>
      </c>
      <c r="D102" s="2" t="s">
        <v>138</v>
      </c>
      <c r="E102" s="6">
        <v>1.4000000000000002E-3</v>
      </c>
      <c r="F102" s="6">
        <v>5.4000000000000003E-3</v>
      </c>
      <c r="G102" s="6">
        <v>5.4000000000000003E-3</v>
      </c>
      <c r="H102" s="7">
        <v>740</v>
      </c>
      <c r="I102" s="19">
        <v>0.51212938005390796</v>
      </c>
      <c r="J102" s="18">
        <v>8.8000000000000005E-3</v>
      </c>
      <c r="K102" s="6">
        <v>2.1899999999999999E-2</v>
      </c>
      <c r="L102" s="6">
        <v>3.0700000000000002E-2</v>
      </c>
      <c r="M102" s="7">
        <v>685</v>
      </c>
      <c r="N102" s="7">
        <v>73</v>
      </c>
    </row>
    <row r="103" spans="1:14" x14ac:dyDescent="0.25">
      <c r="A103" s="2" t="s">
        <v>542</v>
      </c>
      <c r="B103" s="2" t="s">
        <v>186</v>
      </c>
      <c r="C103" s="2" t="s">
        <v>187</v>
      </c>
      <c r="D103" s="2" t="s">
        <v>118</v>
      </c>
      <c r="E103" s="6">
        <v>1.03E-2</v>
      </c>
      <c r="F103" s="6">
        <v>1.03E-2</v>
      </c>
      <c r="G103" s="6">
        <v>1.03E-2</v>
      </c>
      <c r="H103" s="7">
        <v>487</v>
      </c>
      <c r="I103" s="19">
        <v>0.50408163265306105</v>
      </c>
      <c r="J103" s="18">
        <v>1.7600000000000001E-2</v>
      </c>
      <c r="K103" s="6">
        <v>3.6600000000000001E-2</v>
      </c>
      <c r="L103" s="6">
        <v>7.0300000000000001E-2</v>
      </c>
      <c r="M103" s="7">
        <v>683</v>
      </c>
      <c r="N103" s="7">
        <v>72.599999999999994</v>
      </c>
    </row>
    <row r="104" spans="1:14" x14ac:dyDescent="0.25">
      <c r="A104" s="2" t="s">
        <v>678</v>
      </c>
      <c r="B104" s="2" t="s">
        <v>152</v>
      </c>
      <c r="C104" s="2" t="s">
        <v>68</v>
      </c>
      <c r="D104" s="2" t="s">
        <v>52</v>
      </c>
      <c r="E104" s="6">
        <v>1.1999999999999999E-3</v>
      </c>
      <c r="F104" s="6">
        <v>1.1999999999999999E-3</v>
      </c>
      <c r="G104" s="6">
        <v>1.1999999999999999E-3</v>
      </c>
      <c r="H104" s="7">
        <v>810</v>
      </c>
      <c r="I104" s="19">
        <v>0.47102342786683099</v>
      </c>
      <c r="J104" s="18">
        <v>4.4400000000000002E-2</v>
      </c>
      <c r="K104" s="6">
        <v>9.0200000000000002E-2</v>
      </c>
      <c r="L104" s="6">
        <v>0.14349999999999999</v>
      </c>
      <c r="M104" s="7">
        <v>676</v>
      </c>
      <c r="N104" s="7">
        <v>75.2</v>
      </c>
    </row>
    <row r="105" spans="1:14" x14ac:dyDescent="0.25">
      <c r="A105" s="2" t="s">
        <v>549</v>
      </c>
      <c r="B105" s="2" t="s">
        <v>119</v>
      </c>
      <c r="C105" s="2" t="s">
        <v>120</v>
      </c>
      <c r="D105" s="2" t="s">
        <v>118</v>
      </c>
      <c r="E105" s="6">
        <v>1.1999999999999999E-3</v>
      </c>
      <c r="F105" s="6">
        <v>1.1999999999999999E-3</v>
      </c>
      <c r="G105" s="6">
        <v>1.1999999999999999E-3</v>
      </c>
      <c r="H105" s="7">
        <v>832</v>
      </c>
      <c r="I105" s="19">
        <v>0.515625</v>
      </c>
      <c r="J105" s="18">
        <v>5.2200000000000003E-2</v>
      </c>
      <c r="K105" s="6">
        <v>0.1744</v>
      </c>
      <c r="L105" s="6">
        <v>0.33829999999999999</v>
      </c>
      <c r="M105" s="7">
        <v>671</v>
      </c>
      <c r="N105" s="7">
        <v>72.3</v>
      </c>
    </row>
    <row r="106" spans="1:14" x14ac:dyDescent="0.25">
      <c r="A106" s="2" t="s">
        <v>603</v>
      </c>
      <c r="B106" s="2" t="s">
        <v>240</v>
      </c>
      <c r="C106" s="2" t="s">
        <v>241</v>
      </c>
      <c r="D106" s="2" t="s">
        <v>118</v>
      </c>
      <c r="E106" s="6">
        <v>1.7000000000000001E-3</v>
      </c>
      <c r="F106" s="6">
        <v>3.4999999999999996E-3</v>
      </c>
      <c r="G106" s="6">
        <v>3.4999999999999996E-3</v>
      </c>
      <c r="H106" s="7">
        <v>574</v>
      </c>
      <c r="I106" s="19">
        <v>0.48083623693379801</v>
      </c>
      <c r="J106" s="18">
        <v>7.4999999999999997E-3</v>
      </c>
      <c r="K106" s="6">
        <v>1.2E-2</v>
      </c>
      <c r="L106" s="6">
        <v>3.3099999999999997E-2</v>
      </c>
      <c r="M106" s="7">
        <v>665</v>
      </c>
      <c r="N106" s="7">
        <v>72.599999999999994</v>
      </c>
    </row>
    <row r="107" spans="1:14" x14ac:dyDescent="0.25">
      <c r="A107" s="2" t="s">
        <v>553</v>
      </c>
      <c r="B107" s="2" t="s">
        <v>420</v>
      </c>
      <c r="C107" s="2" t="s">
        <v>86</v>
      </c>
      <c r="D107" s="2" t="s">
        <v>84</v>
      </c>
      <c r="E107" s="6">
        <v>0</v>
      </c>
      <c r="F107" s="6">
        <v>1.1999999999999999E-3</v>
      </c>
      <c r="G107" s="6">
        <v>1.1999999999999999E-3</v>
      </c>
      <c r="H107" s="7">
        <v>857</v>
      </c>
      <c r="I107" s="19">
        <v>0.48541423570595099</v>
      </c>
      <c r="J107" s="18">
        <v>5.5800000000000002E-2</v>
      </c>
      <c r="K107" s="6">
        <v>0.2172</v>
      </c>
      <c r="L107" s="6">
        <v>0.36199999999999999</v>
      </c>
      <c r="M107" s="7">
        <v>663</v>
      </c>
      <c r="N107" s="7">
        <v>72.400000000000006</v>
      </c>
    </row>
    <row r="108" spans="1:14" x14ac:dyDescent="0.25">
      <c r="A108" s="2" t="s">
        <v>611</v>
      </c>
      <c r="B108" s="2" t="s">
        <v>125</v>
      </c>
      <c r="C108" s="2" t="s">
        <v>19</v>
      </c>
      <c r="D108" s="2" t="s">
        <v>17</v>
      </c>
      <c r="E108" s="6">
        <v>6.8999999999999999E-3</v>
      </c>
      <c r="F108" s="6">
        <v>8.3000000000000001E-3</v>
      </c>
      <c r="G108" s="6">
        <v>8.3000000000000001E-3</v>
      </c>
      <c r="H108" s="7">
        <v>726</v>
      </c>
      <c r="I108" s="19">
        <v>0.48489010989011</v>
      </c>
      <c r="J108" s="18">
        <v>2.2700000000000001E-2</v>
      </c>
      <c r="K108" s="6">
        <v>5.4399999999999997E-2</v>
      </c>
      <c r="L108" s="6">
        <v>7.5499999999999998E-2</v>
      </c>
      <c r="M108" s="7">
        <v>662</v>
      </c>
      <c r="N108" s="7">
        <v>73.8</v>
      </c>
    </row>
    <row r="109" spans="1:14" x14ac:dyDescent="0.25">
      <c r="A109" s="2" t="s">
        <v>598</v>
      </c>
      <c r="B109" s="2" t="s">
        <v>287</v>
      </c>
      <c r="C109" s="2" t="s">
        <v>288</v>
      </c>
      <c r="D109" s="2" t="s">
        <v>118</v>
      </c>
      <c r="E109" s="6">
        <v>4.4000000000000003E-3</v>
      </c>
      <c r="F109" s="6">
        <v>4.4000000000000003E-3</v>
      </c>
      <c r="G109" s="6">
        <v>4.4000000000000003E-3</v>
      </c>
      <c r="H109" s="7">
        <v>678</v>
      </c>
      <c r="I109" s="19">
        <v>0.50515463917525805</v>
      </c>
      <c r="J109" s="18">
        <v>6.1000000000000004E-3</v>
      </c>
      <c r="K109" s="6">
        <v>2.1399999999999999E-2</v>
      </c>
      <c r="L109" s="6">
        <v>4.1200000000000001E-2</v>
      </c>
      <c r="M109" s="7">
        <v>655</v>
      </c>
      <c r="N109" s="7">
        <v>72.8</v>
      </c>
    </row>
    <row r="110" spans="1:14" x14ac:dyDescent="0.25">
      <c r="A110" s="2" t="s">
        <v>605</v>
      </c>
      <c r="B110" s="2" t="s">
        <v>283</v>
      </c>
      <c r="C110" s="2" t="s">
        <v>19</v>
      </c>
      <c r="D110" s="2" t="s">
        <v>17</v>
      </c>
      <c r="E110" s="6">
        <v>1.0800000000000001E-2</v>
      </c>
      <c r="F110" s="6">
        <v>1.0800000000000001E-2</v>
      </c>
      <c r="G110" s="6">
        <v>1.0800000000000001E-2</v>
      </c>
      <c r="H110" s="7">
        <v>743</v>
      </c>
      <c r="I110" s="19">
        <v>0.477211796246649</v>
      </c>
      <c r="J110" s="18">
        <v>3.9899999999999998E-2</v>
      </c>
      <c r="K110" s="6">
        <v>0.1242</v>
      </c>
      <c r="L110" s="6">
        <v>0.22389999999999999</v>
      </c>
      <c r="M110" s="7">
        <v>652</v>
      </c>
      <c r="N110" s="7">
        <v>75</v>
      </c>
    </row>
    <row r="111" spans="1:14" x14ac:dyDescent="0.25">
      <c r="A111" s="2" t="s">
        <v>597</v>
      </c>
      <c r="B111" s="2" t="s">
        <v>73</v>
      </c>
      <c r="C111" s="2" t="s">
        <v>74</v>
      </c>
      <c r="D111" s="2" t="s">
        <v>0</v>
      </c>
      <c r="E111" s="6">
        <v>0</v>
      </c>
      <c r="F111" s="6">
        <v>0</v>
      </c>
      <c r="G111" s="6">
        <v>0</v>
      </c>
      <c r="H111" s="16" t="s">
        <v>468</v>
      </c>
      <c r="I111" s="19">
        <v>0</v>
      </c>
      <c r="J111" s="18">
        <v>2.1499999999999998E-2</v>
      </c>
      <c r="K111" s="6">
        <v>6.9099999999999995E-2</v>
      </c>
      <c r="L111" s="6">
        <v>0.1198</v>
      </c>
      <c r="M111" s="7">
        <v>651</v>
      </c>
      <c r="N111" s="7">
        <v>71.8</v>
      </c>
    </row>
    <row r="112" spans="1:14" x14ac:dyDescent="0.25">
      <c r="A112" s="2" t="s">
        <v>565</v>
      </c>
      <c r="B112" s="2" t="s">
        <v>306</v>
      </c>
      <c r="C112" s="2" t="s">
        <v>307</v>
      </c>
      <c r="D112" s="2" t="s">
        <v>12</v>
      </c>
      <c r="E112" s="6">
        <v>7.3000000000000001E-3</v>
      </c>
      <c r="F112" s="6">
        <v>7.3000000000000001E-3</v>
      </c>
      <c r="G112" s="6">
        <v>7.3000000000000001E-3</v>
      </c>
      <c r="H112" s="7">
        <v>822</v>
      </c>
      <c r="I112" s="19">
        <v>0.48789346246973397</v>
      </c>
      <c r="J112" s="18">
        <v>2.1700000000000001E-2</v>
      </c>
      <c r="K112" s="6">
        <v>4.0399999999999998E-2</v>
      </c>
      <c r="L112" s="6">
        <v>5.5899999999999998E-2</v>
      </c>
      <c r="M112" s="7">
        <v>644</v>
      </c>
      <c r="N112" s="7">
        <v>71.8</v>
      </c>
    </row>
    <row r="113" spans="1:14" x14ac:dyDescent="0.25">
      <c r="A113" s="2" t="s">
        <v>519</v>
      </c>
      <c r="B113" s="2" t="s">
        <v>384</v>
      </c>
      <c r="C113" s="2" t="s">
        <v>213</v>
      </c>
      <c r="D113" s="2" t="s">
        <v>0</v>
      </c>
      <c r="E113" s="6">
        <v>3.0800000000000001E-2</v>
      </c>
      <c r="F113" s="6">
        <v>3.0800000000000001E-2</v>
      </c>
      <c r="G113" s="6">
        <v>3.1899999999999998E-2</v>
      </c>
      <c r="H113" s="7">
        <v>973</v>
      </c>
      <c r="I113" s="19">
        <v>0.42771684945164501</v>
      </c>
      <c r="J113" s="18">
        <v>2.18E-2</v>
      </c>
      <c r="K113" s="6">
        <v>6.5299999999999997E-2</v>
      </c>
      <c r="L113" s="6">
        <v>0.12909999999999999</v>
      </c>
      <c r="M113" s="7">
        <v>643</v>
      </c>
      <c r="N113" s="7">
        <v>72.2</v>
      </c>
    </row>
    <row r="114" spans="1:14" x14ac:dyDescent="0.25">
      <c r="A114" s="2" t="s">
        <v>593</v>
      </c>
      <c r="B114" s="2" t="s">
        <v>247</v>
      </c>
      <c r="C114" s="2" t="s">
        <v>102</v>
      </c>
      <c r="D114" s="2" t="s">
        <v>3</v>
      </c>
      <c r="E114" s="6">
        <v>0</v>
      </c>
      <c r="F114" s="6">
        <v>0</v>
      </c>
      <c r="G114" s="6">
        <v>0</v>
      </c>
      <c r="H114" s="7">
        <v>685</v>
      </c>
      <c r="I114" s="19">
        <v>0.49562682215743398</v>
      </c>
      <c r="J114" s="18">
        <v>6.3799999999999996E-2</v>
      </c>
      <c r="K114" s="6">
        <v>0.10580000000000001</v>
      </c>
      <c r="L114" s="6">
        <v>0.1462</v>
      </c>
      <c r="M114" s="7">
        <v>643</v>
      </c>
      <c r="N114" s="7">
        <v>72.599999999999994</v>
      </c>
    </row>
    <row r="115" spans="1:14" x14ac:dyDescent="0.25">
      <c r="A115" s="2" t="s">
        <v>638</v>
      </c>
      <c r="B115" s="2" t="s">
        <v>334</v>
      </c>
      <c r="C115" s="2" t="s">
        <v>335</v>
      </c>
      <c r="D115" s="2" t="s">
        <v>199</v>
      </c>
      <c r="E115" s="6">
        <v>2.5999999999999999E-3</v>
      </c>
      <c r="F115" s="6">
        <v>4.0000000000000001E-3</v>
      </c>
      <c r="G115" s="6">
        <v>6.6E-3</v>
      </c>
      <c r="H115" s="7">
        <v>758</v>
      </c>
      <c r="I115" s="19">
        <v>0.480473372781065</v>
      </c>
      <c r="J115" s="18">
        <v>3.2800000000000003E-2</v>
      </c>
      <c r="K115" s="6">
        <v>5.62E-2</v>
      </c>
      <c r="L115" s="6">
        <v>8.4400000000000003E-2</v>
      </c>
      <c r="M115" s="7">
        <v>640</v>
      </c>
      <c r="N115" s="7">
        <v>72</v>
      </c>
    </row>
    <row r="116" spans="1:14" x14ac:dyDescent="0.25">
      <c r="A116" s="2" t="s">
        <v>584</v>
      </c>
      <c r="B116" s="2" t="s">
        <v>423</v>
      </c>
      <c r="C116" s="2" t="s">
        <v>71</v>
      </c>
      <c r="D116" s="2" t="s">
        <v>12</v>
      </c>
      <c r="E116" s="6">
        <v>5.4000000000000003E-3</v>
      </c>
      <c r="F116" s="6">
        <v>8.199999999999999E-3</v>
      </c>
      <c r="G116" s="6">
        <v>8.199999999999999E-3</v>
      </c>
      <c r="H116" s="7">
        <v>734</v>
      </c>
      <c r="I116" s="19">
        <v>0.52309782608695699</v>
      </c>
      <c r="J116" s="18">
        <v>8.5900000000000004E-2</v>
      </c>
      <c r="K116" s="6">
        <v>0.2114</v>
      </c>
      <c r="L116" s="6">
        <v>0.35610000000000003</v>
      </c>
      <c r="M116" s="7">
        <v>629</v>
      </c>
      <c r="N116" s="7">
        <v>72.900000000000006</v>
      </c>
    </row>
    <row r="117" spans="1:14" x14ac:dyDescent="0.25">
      <c r="A117" s="2" t="s">
        <v>632</v>
      </c>
      <c r="B117" s="2" t="s">
        <v>184</v>
      </c>
      <c r="C117" s="2" t="s">
        <v>185</v>
      </c>
      <c r="D117" s="2" t="s">
        <v>138</v>
      </c>
      <c r="E117" s="6">
        <v>4.0000000000000001E-3</v>
      </c>
      <c r="F117" s="6">
        <v>6.7000000000000002E-3</v>
      </c>
      <c r="G117" s="6">
        <v>6.7000000000000002E-3</v>
      </c>
      <c r="H117" s="7">
        <v>743</v>
      </c>
      <c r="I117" s="19">
        <v>0.50469798657718101</v>
      </c>
      <c r="J117" s="18">
        <v>6.4000000000000003E-3</v>
      </c>
      <c r="K117" s="6">
        <v>1.5900000000000001E-2</v>
      </c>
      <c r="L117" s="6">
        <v>4.9399999999999999E-2</v>
      </c>
      <c r="M117" s="7">
        <v>628</v>
      </c>
      <c r="N117" s="7">
        <v>73.5</v>
      </c>
    </row>
    <row r="118" spans="1:14" x14ac:dyDescent="0.25">
      <c r="A118" s="2" t="s">
        <v>541</v>
      </c>
      <c r="B118" s="2" t="s">
        <v>305</v>
      </c>
      <c r="C118" s="2" t="s">
        <v>43</v>
      </c>
      <c r="D118" s="2" t="s">
        <v>41</v>
      </c>
      <c r="E118" s="6">
        <v>1.6000000000000001E-3</v>
      </c>
      <c r="F118" s="6">
        <v>1.6000000000000001E-3</v>
      </c>
      <c r="G118" s="6">
        <v>1.6000000000000001E-3</v>
      </c>
      <c r="H118" s="7">
        <v>627</v>
      </c>
      <c r="I118" s="19">
        <v>0.47049441786283902</v>
      </c>
      <c r="J118" s="18">
        <v>2.4299999999999999E-2</v>
      </c>
      <c r="K118" s="6">
        <v>5.5100000000000003E-2</v>
      </c>
      <c r="L118" s="6">
        <v>8.43E-2</v>
      </c>
      <c r="M118" s="7">
        <v>617</v>
      </c>
      <c r="N118" s="7">
        <v>73.2</v>
      </c>
    </row>
    <row r="119" spans="1:14" x14ac:dyDescent="0.25">
      <c r="A119" s="2" t="s">
        <v>544</v>
      </c>
      <c r="B119" s="2" t="s">
        <v>214</v>
      </c>
      <c r="C119" s="2" t="s">
        <v>8</v>
      </c>
      <c r="D119" s="2" t="s">
        <v>6</v>
      </c>
      <c r="E119" s="6">
        <v>1.38E-2</v>
      </c>
      <c r="F119" s="6">
        <v>1.52E-2</v>
      </c>
      <c r="G119" s="6">
        <v>1.52E-2</v>
      </c>
      <c r="H119" s="7">
        <v>724</v>
      </c>
      <c r="I119" s="19">
        <v>0.46321525885558601</v>
      </c>
      <c r="J119" s="18">
        <v>4.7199999999999999E-2</v>
      </c>
      <c r="K119" s="6">
        <v>0.1789</v>
      </c>
      <c r="L119" s="6">
        <v>0.3024</v>
      </c>
      <c r="M119" s="7">
        <v>615</v>
      </c>
      <c r="N119" s="7">
        <v>72</v>
      </c>
    </row>
    <row r="120" spans="1:14" x14ac:dyDescent="0.25">
      <c r="A120" s="2" t="s">
        <v>635</v>
      </c>
      <c r="B120" s="2" t="s">
        <v>99</v>
      </c>
      <c r="C120" s="2" t="s">
        <v>100</v>
      </c>
      <c r="D120" s="2" t="s">
        <v>9</v>
      </c>
      <c r="E120" s="6">
        <v>1.1299999999999999E-2</v>
      </c>
      <c r="F120" s="6">
        <v>1.1299999999999999E-2</v>
      </c>
      <c r="G120" s="6">
        <v>1.1299999999999999E-2</v>
      </c>
      <c r="H120" s="7">
        <v>795</v>
      </c>
      <c r="I120" s="19">
        <v>0.49007444168734499</v>
      </c>
      <c r="J120" s="18">
        <v>3.9699999999999999E-2</v>
      </c>
      <c r="K120" s="6">
        <v>7.9299999999999995E-2</v>
      </c>
      <c r="L120" s="6">
        <v>0.11899999999999999</v>
      </c>
      <c r="M120" s="7">
        <v>605</v>
      </c>
      <c r="N120" s="7">
        <v>70.3</v>
      </c>
    </row>
    <row r="121" spans="1:14" x14ac:dyDescent="0.25">
      <c r="A121" s="2" t="s">
        <v>617</v>
      </c>
      <c r="B121" s="2" t="s">
        <v>204</v>
      </c>
      <c r="C121" s="2" t="s">
        <v>176</v>
      </c>
      <c r="D121" s="2" t="s">
        <v>3</v>
      </c>
      <c r="E121" s="6">
        <v>1.4000000000000002E-3</v>
      </c>
      <c r="F121" s="6">
        <v>2.8000000000000004E-3</v>
      </c>
      <c r="G121" s="6">
        <v>4.1999999999999997E-3</v>
      </c>
      <c r="H121" s="7">
        <v>714</v>
      </c>
      <c r="I121" s="19">
        <v>0.46153846153846201</v>
      </c>
      <c r="J121" s="18">
        <v>0.15090000000000001</v>
      </c>
      <c r="K121" s="6">
        <v>0.27860000000000001</v>
      </c>
      <c r="L121" s="6">
        <v>0.39800000000000002</v>
      </c>
      <c r="M121" s="7">
        <v>603</v>
      </c>
      <c r="N121" s="7">
        <v>73.2</v>
      </c>
    </row>
    <row r="122" spans="1:14" x14ac:dyDescent="0.25">
      <c r="A122" s="2" t="s">
        <v>559</v>
      </c>
      <c r="B122" s="2" t="s">
        <v>160</v>
      </c>
      <c r="C122" s="2" t="s">
        <v>161</v>
      </c>
      <c r="D122" s="2" t="s">
        <v>46</v>
      </c>
      <c r="E122" s="6">
        <v>6.3E-3</v>
      </c>
      <c r="F122" s="6">
        <v>6.3E-3</v>
      </c>
      <c r="G122" s="6">
        <v>6.3E-3</v>
      </c>
      <c r="H122" s="7">
        <v>945</v>
      </c>
      <c r="I122" s="19">
        <v>0.50368809272918902</v>
      </c>
      <c r="J122" s="18">
        <v>2.8299999999999999E-2</v>
      </c>
      <c r="K122" s="6">
        <v>0.185</v>
      </c>
      <c r="L122" s="6">
        <v>0.36170000000000002</v>
      </c>
      <c r="M122" s="7">
        <v>600</v>
      </c>
      <c r="N122" s="7">
        <v>72.3</v>
      </c>
    </row>
    <row r="123" spans="1:14" x14ac:dyDescent="0.25">
      <c r="A123" s="2" t="s">
        <v>599</v>
      </c>
      <c r="B123" s="2" t="s">
        <v>233</v>
      </c>
      <c r="C123" s="2" t="s">
        <v>234</v>
      </c>
      <c r="D123" s="2" t="s">
        <v>199</v>
      </c>
      <c r="E123" s="6">
        <v>0</v>
      </c>
      <c r="F123" s="6">
        <v>1.1999999999999999E-3</v>
      </c>
      <c r="G123" s="6">
        <v>1.1999999999999999E-3</v>
      </c>
      <c r="H123" s="7">
        <v>834</v>
      </c>
      <c r="I123" s="19">
        <v>0.48201438848920902</v>
      </c>
      <c r="J123" s="18">
        <v>2.5100000000000001E-2</v>
      </c>
      <c r="K123" s="6">
        <v>6.2E-2</v>
      </c>
      <c r="L123" s="6">
        <v>0.1323</v>
      </c>
      <c r="M123" s="7">
        <v>597</v>
      </c>
      <c r="N123" s="7">
        <v>74.3</v>
      </c>
    </row>
    <row r="124" spans="1:14" x14ac:dyDescent="0.25">
      <c r="A124" s="2" t="s">
        <v>570</v>
      </c>
      <c r="B124" s="2" t="s">
        <v>426</v>
      </c>
      <c r="C124" s="2" t="s">
        <v>149</v>
      </c>
      <c r="D124" s="2" t="s">
        <v>6</v>
      </c>
      <c r="E124" s="6">
        <v>2.2000000000000002E-2</v>
      </c>
      <c r="F124" s="6">
        <v>2.3300000000000001E-2</v>
      </c>
      <c r="G124" s="6">
        <v>2.3300000000000001E-2</v>
      </c>
      <c r="H124" s="7">
        <v>774</v>
      </c>
      <c r="I124" s="19">
        <v>0.48922686945500599</v>
      </c>
      <c r="J124" s="18">
        <v>8.7400000000000005E-2</v>
      </c>
      <c r="K124" s="6">
        <v>0.1966</v>
      </c>
      <c r="L124" s="6">
        <v>0.27560000000000001</v>
      </c>
      <c r="M124" s="7">
        <v>595</v>
      </c>
      <c r="N124" s="7">
        <v>73.400000000000006</v>
      </c>
    </row>
    <row r="125" spans="1:14" x14ac:dyDescent="0.25">
      <c r="A125" s="2" t="s">
        <v>566</v>
      </c>
      <c r="B125" s="2" t="s">
        <v>255</v>
      </c>
      <c r="C125" s="2" t="s">
        <v>256</v>
      </c>
      <c r="D125" s="2" t="s">
        <v>138</v>
      </c>
      <c r="E125" s="6">
        <v>2.5999999999999999E-3</v>
      </c>
      <c r="F125" s="6">
        <v>3.9000000000000003E-3</v>
      </c>
      <c r="G125" s="6">
        <v>3.9000000000000003E-3</v>
      </c>
      <c r="H125" s="7">
        <v>765</v>
      </c>
      <c r="I125" s="19">
        <v>0.47457627118644102</v>
      </c>
      <c r="J125" s="18">
        <v>6.9000000000000006E-2</v>
      </c>
      <c r="K125" s="6">
        <v>0.17849999999999999</v>
      </c>
      <c r="L125" s="6">
        <v>0.29459999999999997</v>
      </c>
      <c r="M125" s="7">
        <v>594</v>
      </c>
      <c r="N125" s="7">
        <v>72</v>
      </c>
    </row>
    <row r="126" spans="1:14" x14ac:dyDescent="0.25">
      <c r="A126" s="2" t="s">
        <v>607</v>
      </c>
      <c r="B126" s="2" t="s">
        <v>308</v>
      </c>
      <c r="C126" s="2" t="s">
        <v>8</v>
      </c>
      <c r="D126" s="2" t="s">
        <v>6</v>
      </c>
      <c r="E126" s="6">
        <v>8.1000000000000013E-3</v>
      </c>
      <c r="F126" s="6">
        <v>9.300000000000001E-3</v>
      </c>
      <c r="G126" s="6">
        <v>9.300000000000001E-3</v>
      </c>
      <c r="H126" s="7">
        <v>864</v>
      </c>
      <c r="I126" s="19">
        <v>0.495412844036697</v>
      </c>
      <c r="J126" s="18">
        <v>5.1000000000000004E-3</v>
      </c>
      <c r="K126" s="6">
        <v>4.0500000000000001E-2</v>
      </c>
      <c r="L126" s="6">
        <v>9.2899999999999996E-2</v>
      </c>
      <c r="M126" s="7">
        <v>592</v>
      </c>
      <c r="N126" s="7">
        <v>71.5</v>
      </c>
    </row>
    <row r="127" spans="1:14" x14ac:dyDescent="0.25">
      <c r="A127" s="2" t="s">
        <v>666</v>
      </c>
      <c r="B127" s="2" t="s">
        <v>112</v>
      </c>
      <c r="C127" s="2" t="s">
        <v>113</v>
      </c>
      <c r="D127" s="2" t="s">
        <v>29</v>
      </c>
      <c r="E127" s="6">
        <v>0</v>
      </c>
      <c r="F127" s="6">
        <v>0</v>
      </c>
      <c r="G127" s="6">
        <v>0</v>
      </c>
      <c r="H127" s="7">
        <v>675</v>
      </c>
      <c r="I127" s="19">
        <v>0.49777777777777799</v>
      </c>
      <c r="J127" s="18">
        <v>8.5599999999999996E-2</v>
      </c>
      <c r="K127" s="6">
        <v>0.22090000000000001</v>
      </c>
      <c r="L127" s="6">
        <v>0.3493</v>
      </c>
      <c r="M127" s="7">
        <v>584</v>
      </c>
      <c r="N127" s="7">
        <v>71.8</v>
      </c>
    </row>
    <row r="128" spans="1:14" x14ac:dyDescent="0.25">
      <c r="A128" s="2" t="s">
        <v>705</v>
      </c>
      <c r="B128" s="2" t="s">
        <v>412</v>
      </c>
      <c r="C128" s="2" t="s">
        <v>14</v>
      </c>
      <c r="D128" s="2" t="s">
        <v>12</v>
      </c>
      <c r="E128" s="6">
        <v>1.43E-2</v>
      </c>
      <c r="F128" s="6">
        <v>1.55E-2</v>
      </c>
      <c r="G128" s="6">
        <v>1.55E-2</v>
      </c>
      <c r="H128" s="7">
        <v>837</v>
      </c>
      <c r="I128" s="19">
        <v>0.51297169811320797</v>
      </c>
      <c r="J128" s="18">
        <v>1.55E-2</v>
      </c>
      <c r="K128" s="6">
        <v>4.1200000000000001E-2</v>
      </c>
      <c r="L128" s="6">
        <v>0.1031</v>
      </c>
      <c r="M128" s="7">
        <v>582</v>
      </c>
      <c r="N128" s="7">
        <v>71.599999999999994</v>
      </c>
    </row>
    <row r="129" spans="1:14" x14ac:dyDescent="0.25">
      <c r="A129" s="2" t="s">
        <v>613</v>
      </c>
      <c r="B129" s="2" t="s">
        <v>59</v>
      </c>
      <c r="C129" s="2" t="s">
        <v>60</v>
      </c>
      <c r="D129" s="2" t="s">
        <v>9</v>
      </c>
      <c r="E129" s="6">
        <v>4.3E-3</v>
      </c>
      <c r="F129" s="6">
        <v>4.3E-3</v>
      </c>
      <c r="G129" s="6">
        <v>4.3E-3</v>
      </c>
      <c r="H129" s="7">
        <v>691</v>
      </c>
      <c r="I129" s="19">
        <v>0.49466666666666698</v>
      </c>
      <c r="J129" s="18">
        <v>3.2800000000000003E-2</v>
      </c>
      <c r="K129" s="6">
        <v>6.7199999999999996E-2</v>
      </c>
      <c r="L129" s="6">
        <v>7.7600000000000002E-2</v>
      </c>
      <c r="M129" s="7">
        <v>580</v>
      </c>
      <c r="N129" s="7">
        <v>73.5</v>
      </c>
    </row>
    <row r="130" spans="1:14" x14ac:dyDescent="0.25">
      <c r="A130" s="2" t="s">
        <v>589</v>
      </c>
      <c r="B130" s="2" t="s">
        <v>61</v>
      </c>
      <c r="C130" s="2" t="s">
        <v>62</v>
      </c>
      <c r="D130" s="2" t="s">
        <v>9</v>
      </c>
      <c r="E130" s="6">
        <v>7.9000000000000008E-3</v>
      </c>
      <c r="F130" s="6">
        <v>7.9000000000000008E-3</v>
      </c>
      <c r="G130" s="6">
        <v>7.9000000000000008E-3</v>
      </c>
      <c r="H130" s="7">
        <v>883</v>
      </c>
      <c r="I130" s="19">
        <v>0.479775280898876</v>
      </c>
      <c r="J130" s="18">
        <v>6.5600000000000006E-2</v>
      </c>
      <c r="K130" s="6">
        <v>0.23319999999999999</v>
      </c>
      <c r="L130" s="6">
        <v>0.41799999999999998</v>
      </c>
      <c r="M130" s="7">
        <v>579</v>
      </c>
      <c r="N130" s="7">
        <v>71</v>
      </c>
    </row>
    <row r="131" spans="1:14" x14ac:dyDescent="0.25">
      <c r="A131" s="2" t="s">
        <v>669</v>
      </c>
      <c r="B131" s="2" t="s">
        <v>230</v>
      </c>
      <c r="C131" s="2" t="s">
        <v>231</v>
      </c>
      <c r="D131" s="2" t="s">
        <v>52</v>
      </c>
      <c r="E131" s="6">
        <v>1.2999999999999999E-3</v>
      </c>
      <c r="F131" s="6">
        <v>1.2999999999999999E-3</v>
      </c>
      <c r="G131" s="6">
        <v>1.2999999999999999E-3</v>
      </c>
      <c r="H131" s="7">
        <v>741</v>
      </c>
      <c r="I131" s="19">
        <v>0.48517520215633397</v>
      </c>
      <c r="J131" s="18">
        <v>9.3299999999999994E-2</v>
      </c>
      <c r="K131" s="6">
        <v>0.26250000000000001</v>
      </c>
      <c r="L131" s="6">
        <v>0.37480000000000002</v>
      </c>
      <c r="M131" s="7">
        <v>579</v>
      </c>
      <c r="N131" s="7">
        <v>72.7</v>
      </c>
    </row>
    <row r="132" spans="1:14" x14ac:dyDescent="0.25">
      <c r="A132" s="2" t="s">
        <v>616</v>
      </c>
      <c r="B132" s="2" t="s">
        <v>309</v>
      </c>
      <c r="C132" s="2" t="s">
        <v>100</v>
      </c>
      <c r="D132" s="2" t="s">
        <v>9</v>
      </c>
      <c r="E132" s="6">
        <v>1.0500000000000001E-2</v>
      </c>
      <c r="F132" s="6">
        <v>1.2E-2</v>
      </c>
      <c r="G132" s="6">
        <v>1.3500000000000002E-2</v>
      </c>
      <c r="H132" s="7">
        <v>666</v>
      </c>
      <c r="I132" s="19">
        <v>0.48809523809523803</v>
      </c>
      <c r="J132" s="18">
        <v>0.1782</v>
      </c>
      <c r="K132" s="6">
        <v>0.33910000000000001</v>
      </c>
      <c r="L132" s="6">
        <v>0.52600000000000002</v>
      </c>
      <c r="M132" s="7">
        <v>578</v>
      </c>
      <c r="N132" s="7">
        <v>73.5</v>
      </c>
    </row>
    <row r="133" spans="1:14" x14ac:dyDescent="0.25">
      <c r="A133" s="2" t="s">
        <v>642</v>
      </c>
      <c r="B133" s="2" t="s">
        <v>132</v>
      </c>
      <c r="C133" s="2" t="s">
        <v>43</v>
      </c>
      <c r="D133" s="2" t="s">
        <v>41</v>
      </c>
      <c r="E133" s="6">
        <v>1.4000000000000002E-3</v>
      </c>
      <c r="F133" s="6">
        <v>7.0999999999999995E-3</v>
      </c>
      <c r="G133" s="6">
        <v>8.5000000000000006E-3</v>
      </c>
      <c r="H133" s="7">
        <v>708</v>
      </c>
      <c r="I133" s="19">
        <v>0.48671328671328701</v>
      </c>
      <c r="J133" s="18">
        <v>2.5999999999999999E-2</v>
      </c>
      <c r="K133" s="6">
        <v>0.1057</v>
      </c>
      <c r="L133" s="6">
        <v>0.23400000000000001</v>
      </c>
      <c r="M133" s="7">
        <v>577</v>
      </c>
      <c r="N133" s="7">
        <v>72.5</v>
      </c>
    </row>
    <row r="134" spans="1:14" x14ac:dyDescent="0.25">
      <c r="A134" s="2" t="s">
        <v>567</v>
      </c>
      <c r="B134" s="2" t="s">
        <v>380</v>
      </c>
      <c r="C134" s="2" t="s">
        <v>381</v>
      </c>
      <c r="D134" s="2" t="s">
        <v>38</v>
      </c>
      <c r="E134" s="6">
        <v>4.5000000000000005E-3</v>
      </c>
      <c r="F134" s="6">
        <v>4.5000000000000005E-3</v>
      </c>
      <c r="G134" s="6">
        <v>4.5000000000000005E-3</v>
      </c>
      <c r="H134" s="7">
        <v>670</v>
      </c>
      <c r="I134" s="19">
        <v>0.483630952380952</v>
      </c>
      <c r="J134" s="18">
        <v>2.98E-2</v>
      </c>
      <c r="K134" s="6">
        <v>5.96E-2</v>
      </c>
      <c r="L134" s="6">
        <v>0.107</v>
      </c>
      <c r="M134" s="7">
        <v>570</v>
      </c>
      <c r="N134" s="7">
        <v>72.900000000000006</v>
      </c>
    </row>
    <row r="135" spans="1:14" x14ac:dyDescent="0.25">
      <c r="A135" s="2" t="s">
        <v>686</v>
      </c>
      <c r="B135" s="2" t="s">
        <v>191</v>
      </c>
      <c r="C135" s="2" t="s">
        <v>192</v>
      </c>
      <c r="D135" s="2" t="s">
        <v>190</v>
      </c>
      <c r="E135" s="6">
        <v>3.0000000000000001E-3</v>
      </c>
      <c r="F135" s="6">
        <v>4.4000000000000003E-3</v>
      </c>
      <c r="G135" s="6">
        <v>4.4000000000000003E-3</v>
      </c>
      <c r="H135" s="7">
        <v>676</v>
      </c>
      <c r="I135" s="19">
        <v>0.50147492625368695</v>
      </c>
      <c r="J135" s="18">
        <v>0.1605</v>
      </c>
      <c r="K135" s="6">
        <v>0.29630000000000001</v>
      </c>
      <c r="L135" s="6">
        <v>0.39510000000000001</v>
      </c>
      <c r="M135" s="7">
        <v>567</v>
      </c>
      <c r="N135" s="7">
        <v>72.2</v>
      </c>
    </row>
    <row r="136" spans="1:14" x14ac:dyDescent="0.25">
      <c r="A136" s="2" t="s">
        <v>552</v>
      </c>
      <c r="B136" s="2" t="s">
        <v>375</v>
      </c>
      <c r="C136" s="2" t="s">
        <v>71</v>
      </c>
      <c r="D136" s="2" t="s">
        <v>12</v>
      </c>
      <c r="E136" s="6">
        <v>2.5999999999999999E-3</v>
      </c>
      <c r="F136" s="6">
        <v>2.5999999999999999E-3</v>
      </c>
      <c r="G136" s="6">
        <v>2.5999999999999999E-3</v>
      </c>
      <c r="H136" s="7">
        <v>768</v>
      </c>
      <c r="I136" s="19">
        <v>0.50585175552665795</v>
      </c>
      <c r="J136" s="18">
        <v>7.4099999999999999E-2</v>
      </c>
      <c r="K136" s="6">
        <v>0.1305</v>
      </c>
      <c r="L136" s="6">
        <v>0.1905</v>
      </c>
      <c r="M136" s="7">
        <v>567</v>
      </c>
      <c r="N136" s="7">
        <v>71.599999999999994</v>
      </c>
    </row>
    <row r="137" spans="1:14" x14ac:dyDescent="0.25">
      <c r="A137" s="2" t="s">
        <v>631</v>
      </c>
      <c r="B137" s="2" t="s">
        <v>413</v>
      </c>
      <c r="C137" s="2" t="s">
        <v>335</v>
      </c>
      <c r="D137" s="2" t="s">
        <v>199</v>
      </c>
      <c r="E137" s="6">
        <v>1.2999999999999999E-3</v>
      </c>
      <c r="F137" s="6">
        <v>1.2999999999999999E-3</v>
      </c>
      <c r="G137" s="6">
        <v>1.2999999999999999E-3</v>
      </c>
      <c r="H137" s="7">
        <v>783</v>
      </c>
      <c r="I137" s="19">
        <v>0.468112244897959</v>
      </c>
      <c r="J137" s="18">
        <v>8.8000000000000005E-3</v>
      </c>
      <c r="K137" s="6">
        <v>2.12E-2</v>
      </c>
      <c r="L137" s="6">
        <v>7.0499999999999993E-2</v>
      </c>
      <c r="M137" s="7">
        <v>567</v>
      </c>
      <c r="N137" s="7">
        <v>73</v>
      </c>
    </row>
    <row r="138" spans="1:14" x14ac:dyDescent="0.25">
      <c r="A138" s="2" t="s">
        <v>587</v>
      </c>
      <c r="B138" s="2" t="s">
        <v>370</v>
      </c>
      <c r="C138" s="2" t="s">
        <v>19</v>
      </c>
      <c r="D138" s="2" t="s">
        <v>17</v>
      </c>
      <c r="E138" s="6">
        <v>6.8999999999999999E-3</v>
      </c>
      <c r="F138" s="6">
        <v>6.8999999999999999E-3</v>
      </c>
      <c r="G138" s="6">
        <v>6.8999999999999999E-3</v>
      </c>
      <c r="H138" s="7">
        <v>720</v>
      </c>
      <c r="I138" s="19">
        <v>0.51385041551246502</v>
      </c>
      <c r="J138" s="18">
        <v>0.10299999999999999</v>
      </c>
      <c r="K138" s="6">
        <v>0.2114</v>
      </c>
      <c r="L138" s="6">
        <v>0.31080000000000002</v>
      </c>
      <c r="M138" s="7">
        <v>563</v>
      </c>
      <c r="N138" s="7">
        <v>74</v>
      </c>
    </row>
    <row r="139" spans="1:14" x14ac:dyDescent="0.25">
      <c r="A139" s="2" t="s">
        <v>677</v>
      </c>
      <c r="B139" s="2" t="s">
        <v>155</v>
      </c>
      <c r="C139" s="2" t="s">
        <v>156</v>
      </c>
      <c r="D139" s="2" t="s">
        <v>3</v>
      </c>
      <c r="E139" s="6">
        <v>0.32490000000000002</v>
      </c>
      <c r="F139" s="6">
        <v>0.35920000000000002</v>
      </c>
      <c r="G139" s="6">
        <v>0.38270000000000004</v>
      </c>
      <c r="H139" s="7">
        <v>554</v>
      </c>
      <c r="I139" s="19">
        <v>1</v>
      </c>
      <c r="J139" s="18">
        <v>0.2772</v>
      </c>
      <c r="K139" s="6">
        <v>0.36959999999999998</v>
      </c>
      <c r="L139" s="6">
        <v>0.4728</v>
      </c>
      <c r="M139" s="7">
        <v>552</v>
      </c>
      <c r="N139" s="7">
        <v>72.7</v>
      </c>
    </row>
    <row r="140" spans="1:14" x14ac:dyDescent="0.25">
      <c r="A140" s="2" t="s">
        <v>500</v>
      </c>
      <c r="B140" s="2" t="s">
        <v>304</v>
      </c>
      <c r="C140" s="2" t="s">
        <v>8</v>
      </c>
      <c r="D140" s="2" t="s">
        <v>6</v>
      </c>
      <c r="E140" s="6">
        <v>2.9399999999999999E-2</v>
      </c>
      <c r="F140" s="6">
        <v>3.0699999999999998E-2</v>
      </c>
      <c r="G140" s="6">
        <v>3.1899999999999998E-2</v>
      </c>
      <c r="H140" s="7">
        <v>815</v>
      </c>
      <c r="I140" s="19">
        <v>0.48099762470308799</v>
      </c>
      <c r="J140" s="18">
        <v>3.09E-2</v>
      </c>
      <c r="K140" s="6">
        <v>8.7099999999999997E-2</v>
      </c>
      <c r="L140" s="6">
        <v>0.1633</v>
      </c>
      <c r="M140" s="7">
        <v>551</v>
      </c>
      <c r="N140" s="7">
        <v>72.099999999999994</v>
      </c>
    </row>
    <row r="141" spans="1:14" x14ac:dyDescent="0.25">
      <c r="A141" s="2" t="s">
        <v>579</v>
      </c>
      <c r="B141" s="2" t="s">
        <v>435</v>
      </c>
      <c r="C141" s="2" t="s">
        <v>8</v>
      </c>
      <c r="D141" s="2" t="s">
        <v>6</v>
      </c>
      <c r="E141" s="6">
        <v>0</v>
      </c>
      <c r="F141" s="6">
        <v>0</v>
      </c>
      <c r="G141" s="6">
        <v>0</v>
      </c>
      <c r="H141" s="16" t="s">
        <v>468</v>
      </c>
      <c r="I141" s="19">
        <v>0</v>
      </c>
      <c r="J141" s="18">
        <v>4.1700000000000001E-2</v>
      </c>
      <c r="K141" s="6">
        <v>0.21959999999999999</v>
      </c>
      <c r="L141" s="6">
        <v>0.39560000000000001</v>
      </c>
      <c r="M141" s="7">
        <v>551</v>
      </c>
      <c r="N141" s="7">
        <v>73.900000000000006</v>
      </c>
    </row>
    <row r="142" spans="1:14" x14ac:dyDescent="0.25">
      <c r="A142" s="2" t="s">
        <v>562</v>
      </c>
      <c r="B142" s="2" t="s">
        <v>300</v>
      </c>
      <c r="C142" s="2" t="s">
        <v>301</v>
      </c>
      <c r="D142" s="2" t="s">
        <v>3</v>
      </c>
      <c r="E142" s="6">
        <v>3.4000000000000002E-3</v>
      </c>
      <c r="F142" s="6">
        <v>3.4000000000000002E-3</v>
      </c>
      <c r="G142" s="6">
        <v>8.6E-3</v>
      </c>
      <c r="H142" s="7">
        <v>582</v>
      </c>
      <c r="I142" s="19">
        <v>0.53859348198970802</v>
      </c>
      <c r="J142" s="18">
        <v>3.09E-2</v>
      </c>
      <c r="K142" s="6">
        <v>5.8200000000000002E-2</v>
      </c>
      <c r="L142" s="6">
        <v>7.2700000000000001E-2</v>
      </c>
      <c r="M142" s="7">
        <v>550</v>
      </c>
      <c r="N142" s="7">
        <v>73</v>
      </c>
    </row>
    <row r="143" spans="1:14" x14ac:dyDescent="0.25">
      <c r="A143" s="2" t="s">
        <v>536</v>
      </c>
      <c r="B143" s="2" t="s">
        <v>196</v>
      </c>
      <c r="C143" s="2" t="s">
        <v>159</v>
      </c>
      <c r="D143" s="2" t="s">
        <v>118</v>
      </c>
      <c r="E143" s="6">
        <v>5.6999999999999993E-3</v>
      </c>
      <c r="F143" s="6">
        <v>5.6999999999999993E-3</v>
      </c>
      <c r="G143" s="6">
        <v>5.6999999999999993E-3</v>
      </c>
      <c r="H143" s="7">
        <v>699</v>
      </c>
      <c r="I143" s="19">
        <v>0.48433048433048398</v>
      </c>
      <c r="J143" s="18">
        <v>1.8E-3</v>
      </c>
      <c r="K143" s="6">
        <v>7.3000000000000001E-3</v>
      </c>
      <c r="L143" s="6">
        <v>1.6500000000000001E-2</v>
      </c>
      <c r="M143" s="7">
        <v>545</v>
      </c>
      <c r="N143" s="7">
        <v>71.599999999999994</v>
      </c>
    </row>
    <row r="144" spans="1:14" x14ac:dyDescent="0.25">
      <c r="A144" s="2" t="s">
        <v>606</v>
      </c>
      <c r="B144" s="2" t="s">
        <v>148</v>
      </c>
      <c r="C144" s="2" t="s">
        <v>149</v>
      </c>
      <c r="D144" s="2" t="s">
        <v>6</v>
      </c>
      <c r="E144" s="6">
        <v>0</v>
      </c>
      <c r="F144" s="6">
        <v>0</v>
      </c>
      <c r="G144" s="6">
        <v>1.5E-3</v>
      </c>
      <c r="H144" s="7">
        <v>651</v>
      </c>
      <c r="I144" s="19">
        <v>0.52380952380952395</v>
      </c>
      <c r="J144" s="18">
        <v>2.7900000000000001E-2</v>
      </c>
      <c r="K144" s="6">
        <v>0.10970000000000001</v>
      </c>
      <c r="L144" s="6">
        <v>0.16539999999999999</v>
      </c>
      <c r="M144" s="7">
        <v>538</v>
      </c>
      <c r="N144" s="7">
        <v>72.5</v>
      </c>
    </row>
    <row r="145" spans="1:14" x14ac:dyDescent="0.25">
      <c r="A145" s="2" t="s">
        <v>652</v>
      </c>
      <c r="B145" s="2" t="s">
        <v>239</v>
      </c>
      <c r="C145" s="2" t="s">
        <v>8</v>
      </c>
      <c r="D145" s="2" t="s">
        <v>6</v>
      </c>
      <c r="E145" s="6">
        <v>4.5999999999999999E-3</v>
      </c>
      <c r="F145" s="6">
        <v>6.1999999999999998E-3</v>
      </c>
      <c r="G145" s="6">
        <v>6.1999999999999998E-3</v>
      </c>
      <c r="H145" s="7">
        <v>648</v>
      </c>
      <c r="I145" s="19">
        <v>0.51230769230769202</v>
      </c>
      <c r="J145" s="18">
        <v>3.1699999999999999E-2</v>
      </c>
      <c r="K145" s="6">
        <v>8.7499999999999994E-2</v>
      </c>
      <c r="L145" s="6">
        <v>0.1825</v>
      </c>
      <c r="M145" s="7">
        <v>537</v>
      </c>
      <c r="N145" s="7">
        <v>73.400000000000006</v>
      </c>
    </row>
    <row r="146" spans="1:14" x14ac:dyDescent="0.25">
      <c r="A146" s="2" t="s">
        <v>620</v>
      </c>
      <c r="B146" s="2" t="s">
        <v>278</v>
      </c>
      <c r="C146" s="2" t="s">
        <v>279</v>
      </c>
      <c r="D146" s="2" t="s">
        <v>9</v>
      </c>
      <c r="E146" s="6">
        <v>3.4999999999999996E-3</v>
      </c>
      <c r="F146" s="6">
        <v>3.4999999999999996E-3</v>
      </c>
      <c r="G146" s="6">
        <v>3.4999999999999996E-3</v>
      </c>
      <c r="H146" s="7">
        <v>577</v>
      </c>
      <c r="I146" s="19">
        <v>0.46299483648881201</v>
      </c>
      <c r="J146" s="18">
        <v>9.7000000000000003E-2</v>
      </c>
      <c r="K146" s="6">
        <v>0.21079999999999999</v>
      </c>
      <c r="L146" s="6">
        <v>0.30220000000000002</v>
      </c>
      <c r="M146" s="7">
        <v>536</v>
      </c>
      <c r="N146" s="7">
        <v>73.2</v>
      </c>
    </row>
    <row r="147" spans="1:14" x14ac:dyDescent="0.25">
      <c r="A147" s="2" t="s">
        <v>614</v>
      </c>
      <c r="B147" s="2" t="s">
        <v>361</v>
      </c>
      <c r="C147" s="2" t="s">
        <v>362</v>
      </c>
      <c r="D147" s="2" t="s">
        <v>199</v>
      </c>
      <c r="E147" s="6">
        <v>3.4999999999999996E-3</v>
      </c>
      <c r="F147" s="6">
        <v>5.1999999999999998E-3</v>
      </c>
      <c r="G147" s="6">
        <v>6.8999999999999999E-3</v>
      </c>
      <c r="H147" s="7">
        <v>577</v>
      </c>
      <c r="I147" s="19">
        <v>0.51038062283736996</v>
      </c>
      <c r="J147" s="18">
        <v>5.5999999999999999E-3</v>
      </c>
      <c r="K147" s="6">
        <v>1.6899999999999998E-2</v>
      </c>
      <c r="L147" s="6">
        <v>3.3700000000000001E-2</v>
      </c>
      <c r="M147" s="7">
        <v>534</v>
      </c>
      <c r="N147" s="7">
        <v>73.3</v>
      </c>
    </row>
    <row r="148" spans="1:14" x14ac:dyDescent="0.25">
      <c r="A148" s="2" t="s">
        <v>596</v>
      </c>
      <c r="B148" s="2" t="s">
        <v>358</v>
      </c>
      <c r="C148" s="2" t="s">
        <v>102</v>
      </c>
      <c r="D148" s="2" t="s">
        <v>3</v>
      </c>
      <c r="E148" s="6">
        <v>6.1600000000000002E-2</v>
      </c>
      <c r="F148" s="6">
        <v>7.5300000000000006E-2</v>
      </c>
      <c r="G148" s="6">
        <v>8.5600000000000009E-2</v>
      </c>
      <c r="H148" s="7">
        <v>584</v>
      </c>
      <c r="I148" s="19">
        <v>0.69305331179321505</v>
      </c>
      <c r="J148" s="18">
        <v>0.2026</v>
      </c>
      <c r="K148" s="6">
        <v>0.31140000000000001</v>
      </c>
      <c r="L148" s="6">
        <v>0.41649999999999998</v>
      </c>
      <c r="M148" s="7">
        <v>533</v>
      </c>
      <c r="N148" s="7">
        <v>72.5</v>
      </c>
    </row>
    <row r="149" spans="1:14" x14ac:dyDescent="0.25">
      <c r="A149" s="2" t="s">
        <v>639</v>
      </c>
      <c r="B149" s="2" t="s">
        <v>320</v>
      </c>
      <c r="C149" s="2" t="s">
        <v>321</v>
      </c>
      <c r="D149" s="2" t="s">
        <v>118</v>
      </c>
      <c r="E149" s="6">
        <v>3.7000000000000002E-3</v>
      </c>
      <c r="F149" s="6">
        <v>5.5000000000000005E-3</v>
      </c>
      <c r="G149" s="6">
        <v>5.5000000000000005E-3</v>
      </c>
      <c r="H149" s="7">
        <v>545</v>
      </c>
      <c r="I149" s="19">
        <v>0.49542961608775099</v>
      </c>
      <c r="J149" s="18">
        <v>4.5199999999999997E-2</v>
      </c>
      <c r="K149" s="6">
        <v>7.9100000000000004E-2</v>
      </c>
      <c r="L149" s="6">
        <v>0.14119999999999999</v>
      </c>
      <c r="M149" s="7">
        <v>531</v>
      </c>
      <c r="N149" s="7">
        <v>73.8</v>
      </c>
    </row>
    <row r="150" spans="1:14" x14ac:dyDescent="0.25">
      <c r="A150" s="2" t="s">
        <v>592</v>
      </c>
      <c r="B150" s="2" t="s">
        <v>393</v>
      </c>
      <c r="C150" s="2" t="s">
        <v>66</v>
      </c>
      <c r="D150" s="2" t="s">
        <v>0</v>
      </c>
      <c r="E150" s="6">
        <v>0</v>
      </c>
      <c r="F150" s="6">
        <v>3.0000000000000001E-3</v>
      </c>
      <c r="G150" s="6">
        <v>3.0000000000000001E-3</v>
      </c>
      <c r="H150" s="7">
        <v>669</v>
      </c>
      <c r="I150" s="19">
        <v>0.46786248131539598</v>
      </c>
      <c r="J150" s="18">
        <v>3.95E-2</v>
      </c>
      <c r="K150" s="6">
        <v>0.1036</v>
      </c>
      <c r="L150" s="6">
        <v>0.1507</v>
      </c>
      <c r="M150" s="7">
        <v>531</v>
      </c>
      <c r="N150" s="7">
        <v>72.7</v>
      </c>
    </row>
    <row r="151" spans="1:14" x14ac:dyDescent="0.25">
      <c r="A151" s="2" t="s">
        <v>653</v>
      </c>
      <c r="B151" s="2" t="s">
        <v>133</v>
      </c>
      <c r="C151" s="2" t="s">
        <v>134</v>
      </c>
      <c r="D151" s="2" t="s">
        <v>17</v>
      </c>
      <c r="E151" s="6">
        <v>2.8199999999999999E-2</v>
      </c>
      <c r="F151" s="6">
        <v>2.8199999999999999E-2</v>
      </c>
      <c r="G151" s="6">
        <v>2.8199999999999999E-2</v>
      </c>
      <c r="H151" s="7">
        <v>568</v>
      </c>
      <c r="I151" s="19">
        <v>0.59862778730703303</v>
      </c>
      <c r="J151" s="18">
        <v>3.2199999999999999E-2</v>
      </c>
      <c r="K151" s="6">
        <v>0.1061</v>
      </c>
      <c r="L151" s="6">
        <v>0.22159999999999999</v>
      </c>
      <c r="M151" s="7">
        <v>528</v>
      </c>
      <c r="N151" s="7">
        <v>73.599999999999994</v>
      </c>
    </row>
    <row r="152" spans="1:14" x14ac:dyDescent="0.25">
      <c r="A152" s="2" t="s">
        <v>600</v>
      </c>
      <c r="B152" s="2" t="s">
        <v>295</v>
      </c>
      <c r="C152" s="2" t="s">
        <v>201</v>
      </c>
      <c r="D152" s="2" t="s">
        <v>199</v>
      </c>
      <c r="E152" s="6">
        <v>6.7000000000000002E-3</v>
      </c>
      <c r="F152" s="6">
        <v>6.7000000000000002E-3</v>
      </c>
      <c r="G152" s="6">
        <v>6.7000000000000002E-3</v>
      </c>
      <c r="H152" s="7">
        <v>750</v>
      </c>
      <c r="I152" s="19">
        <v>0.48806366047745398</v>
      </c>
      <c r="J152" s="18">
        <v>2.8400000000000002E-2</v>
      </c>
      <c r="K152" s="6">
        <v>5.11E-2</v>
      </c>
      <c r="L152" s="6">
        <v>8.14E-2</v>
      </c>
      <c r="M152" s="7">
        <v>528</v>
      </c>
      <c r="N152" s="7">
        <v>74</v>
      </c>
    </row>
    <row r="153" spans="1:14" x14ac:dyDescent="0.25">
      <c r="A153" s="2" t="s">
        <v>591</v>
      </c>
      <c r="B153" s="2" t="s">
        <v>235</v>
      </c>
      <c r="C153" s="2" t="s">
        <v>66</v>
      </c>
      <c r="D153" s="2" t="s">
        <v>0</v>
      </c>
      <c r="E153" s="6">
        <v>1.2999999999999999E-3</v>
      </c>
      <c r="F153" s="6">
        <v>1.2999999999999999E-3</v>
      </c>
      <c r="G153" s="6">
        <v>1.2999999999999999E-3</v>
      </c>
      <c r="H153" s="7">
        <v>752</v>
      </c>
      <c r="I153" s="19">
        <v>0.50797872340425498</v>
      </c>
      <c r="J153" s="18">
        <v>0.29170000000000001</v>
      </c>
      <c r="K153" s="6">
        <v>0.39960000000000001</v>
      </c>
      <c r="L153" s="6">
        <v>0.49809999999999999</v>
      </c>
      <c r="M153" s="7">
        <v>528</v>
      </c>
      <c r="N153" s="7">
        <v>71.8</v>
      </c>
    </row>
    <row r="154" spans="1:14" x14ac:dyDescent="0.25">
      <c r="A154" s="2" t="s">
        <v>583</v>
      </c>
      <c r="B154" s="2" t="s">
        <v>253</v>
      </c>
      <c r="C154" s="2" t="s">
        <v>254</v>
      </c>
      <c r="D154" s="2" t="s">
        <v>6</v>
      </c>
      <c r="E154" s="6">
        <v>7.0999999999999995E-3</v>
      </c>
      <c r="F154" s="6">
        <v>8.8999999999999999E-3</v>
      </c>
      <c r="G154" s="6">
        <v>8.8999999999999999E-3</v>
      </c>
      <c r="H154" s="7">
        <v>562</v>
      </c>
      <c r="I154" s="19">
        <v>0.51865008880994701</v>
      </c>
      <c r="J154" s="18">
        <v>2.47E-2</v>
      </c>
      <c r="K154" s="6">
        <v>7.2099999999999997E-2</v>
      </c>
      <c r="L154" s="6">
        <v>9.11E-2</v>
      </c>
      <c r="M154" s="7">
        <v>527</v>
      </c>
      <c r="N154" s="7">
        <v>73</v>
      </c>
    </row>
    <row r="155" spans="1:14" x14ac:dyDescent="0.25">
      <c r="A155" s="2" t="s">
        <v>577</v>
      </c>
      <c r="B155" s="2" t="s">
        <v>90</v>
      </c>
      <c r="C155" s="2" t="s">
        <v>91</v>
      </c>
      <c r="D155" s="2" t="s">
        <v>38</v>
      </c>
      <c r="E155" s="6">
        <v>3.0000000000000001E-3</v>
      </c>
      <c r="F155" s="6">
        <v>3.0000000000000001E-3</v>
      </c>
      <c r="G155" s="6">
        <v>3.0000000000000001E-3</v>
      </c>
      <c r="H155" s="7">
        <v>667</v>
      </c>
      <c r="I155" s="19">
        <v>0.48802395209580801</v>
      </c>
      <c r="J155" s="18">
        <v>1.15E-2</v>
      </c>
      <c r="K155" s="6">
        <v>3.0499999999999999E-2</v>
      </c>
      <c r="L155" s="6">
        <v>6.3E-2</v>
      </c>
      <c r="M155" s="7">
        <v>524</v>
      </c>
      <c r="N155" s="7">
        <v>72.900000000000006</v>
      </c>
    </row>
    <row r="156" spans="1:14" x14ac:dyDescent="0.25">
      <c r="A156" s="2" t="s">
        <v>673</v>
      </c>
      <c r="B156" s="2" t="s">
        <v>245</v>
      </c>
      <c r="C156" s="2" t="s">
        <v>8</v>
      </c>
      <c r="D156" s="2" t="s">
        <v>6</v>
      </c>
      <c r="E156" s="6">
        <v>6.6500000000000004E-2</v>
      </c>
      <c r="F156" s="6">
        <v>8.8699999999999987E-2</v>
      </c>
      <c r="G156" s="6">
        <v>9.6099999999999991E-2</v>
      </c>
      <c r="H156" s="7">
        <v>541</v>
      </c>
      <c r="I156" s="19">
        <v>0.78856152512998301</v>
      </c>
      <c r="J156" s="18">
        <v>2.3300000000000001E-2</v>
      </c>
      <c r="K156" s="6">
        <v>4.4600000000000001E-2</v>
      </c>
      <c r="L156" s="6">
        <v>8.14E-2</v>
      </c>
      <c r="M156" s="7">
        <v>516</v>
      </c>
      <c r="N156" s="7">
        <v>73.8</v>
      </c>
    </row>
    <row r="157" spans="1:14" x14ac:dyDescent="0.25">
      <c r="A157" s="2" t="s">
        <v>626</v>
      </c>
      <c r="B157" s="2" t="s">
        <v>430</v>
      </c>
      <c r="C157" s="2" t="s">
        <v>231</v>
      </c>
      <c r="D157" s="2" t="s">
        <v>52</v>
      </c>
      <c r="E157" s="6">
        <v>9.7000000000000003E-3</v>
      </c>
      <c r="F157" s="6">
        <v>9.7000000000000003E-3</v>
      </c>
      <c r="G157" s="6">
        <v>9.7000000000000003E-3</v>
      </c>
      <c r="H157" s="7">
        <v>723</v>
      </c>
      <c r="I157" s="19">
        <v>0.48901098901098899</v>
      </c>
      <c r="J157" s="18">
        <v>7.8100000000000003E-2</v>
      </c>
      <c r="K157" s="6">
        <v>0.19919999999999999</v>
      </c>
      <c r="L157" s="6">
        <v>0.30470000000000003</v>
      </c>
      <c r="M157" s="7">
        <v>512</v>
      </c>
      <c r="N157" s="7">
        <v>73.900000000000006</v>
      </c>
    </row>
    <row r="158" spans="1:14" x14ac:dyDescent="0.25">
      <c r="A158" s="2" t="s">
        <v>633</v>
      </c>
      <c r="B158" s="2" t="s">
        <v>298</v>
      </c>
      <c r="C158" s="2" t="s">
        <v>201</v>
      </c>
      <c r="D158" s="2" t="s">
        <v>199</v>
      </c>
      <c r="E158" s="6">
        <v>7.4000000000000003E-3</v>
      </c>
      <c r="F158" s="6">
        <v>7.4000000000000003E-3</v>
      </c>
      <c r="G158" s="6">
        <v>8.8999999999999999E-3</v>
      </c>
      <c r="H158" s="7">
        <v>675</v>
      </c>
      <c r="I158" s="19">
        <v>0.51617647058823501</v>
      </c>
      <c r="J158" s="18">
        <v>2.9399999999999999E-2</v>
      </c>
      <c r="K158" s="6">
        <v>8.0399999999999999E-2</v>
      </c>
      <c r="L158" s="6">
        <v>0.15490000000000001</v>
      </c>
      <c r="M158" s="7">
        <v>510</v>
      </c>
      <c r="N158" s="7">
        <v>73.7</v>
      </c>
    </row>
    <row r="159" spans="1:14" x14ac:dyDescent="0.25">
      <c r="A159" s="2" t="s">
        <v>644</v>
      </c>
      <c r="B159" s="2" t="s">
        <v>347</v>
      </c>
      <c r="C159" s="2" t="s">
        <v>348</v>
      </c>
      <c r="D159" s="2" t="s">
        <v>190</v>
      </c>
      <c r="E159" s="6">
        <v>1.7000000000000001E-3</v>
      </c>
      <c r="F159" s="6">
        <v>5.0000000000000001E-3</v>
      </c>
      <c r="G159" s="6">
        <v>5.0000000000000001E-3</v>
      </c>
      <c r="H159" s="7">
        <v>598</v>
      </c>
      <c r="I159" s="19">
        <v>0.49784791965566699</v>
      </c>
      <c r="J159" s="18">
        <v>7.6799999999999993E-2</v>
      </c>
      <c r="K159" s="6">
        <v>0.21260000000000001</v>
      </c>
      <c r="L159" s="6">
        <v>0.30509999999999998</v>
      </c>
      <c r="M159" s="7">
        <v>508</v>
      </c>
      <c r="N159" s="7">
        <v>72.099999999999994</v>
      </c>
    </row>
    <row r="160" spans="1:14" x14ac:dyDescent="0.25">
      <c r="A160" s="2" t="s">
        <v>612</v>
      </c>
      <c r="B160" s="2" t="s">
        <v>168</v>
      </c>
      <c r="C160" s="2" t="s">
        <v>169</v>
      </c>
      <c r="D160" s="2" t="s">
        <v>84</v>
      </c>
      <c r="E160" s="6">
        <v>0</v>
      </c>
      <c r="F160" s="6">
        <v>0</v>
      </c>
      <c r="G160" s="6">
        <v>0</v>
      </c>
      <c r="H160" s="7">
        <v>567</v>
      </c>
      <c r="I160" s="19">
        <v>0.509565217391304</v>
      </c>
      <c r="J160" s="18">
        <v>3.3599999999999998E-2</v>
      </c>
      <c r="K160" s="6">
        <v>0.1265</v>
      </c>
      <c r="L160" s="6">
        <v>0.20749999999999999</v>
      </c>
      <c r="M160" s="7">
        <v>506</v>
      </c>
      <c r="N160" s="7">
        <v>73.599999999999994</v>
      </c>
    </row>
    <row r="161" spans="1:14" x14ac:dyDescent="0.25">
      <c r="A161" s="2" t="s">
        <v>622</v>
      </c>
      <c r="B161" s="2" t="s">
        <v>432</v>
      </c>
      <c r="C161" s="2" t="s">
        <v>381</v>
      </c>
      <c r="D161" s="2" t="s">
        <v>38</v>
      </c>
      <c r="E161" s="6">
        <v>1.5E-3</v>
      </c>
      <c r="F161" s="6">
        <v>1.5E-3</v>
      </c>
      <c r="G161" s="6">
        <v>1.5E-3</v>
      </c>
      <c r="H161" s="7">
        <v>648</v>
      </c>
      <c r="I161" s="19">
        <v>0.51617873651771995</v>
      </c>
      <c r="J161" s="18">
        <v>6.7699999999999996E-2</v>
      </c>
      <c r="K161" s="6">
        <v>0.1673</v>
      </c>
      <c r="L161" s="6">
        <v>0.27289999999999998</v>
      </c>
      <c r="M161" s="7">
        <v>502</v>
      </c>
      <c r="N161" s="7">
        <v>71.2</v>
      </c>
    </row>
    <row r="162" spans="1:14" x14ac:dyDescent="0.25">
      <c r="A162" s="2" t="s">
        <v>569</v>
      </c>
      <c r="B162" s="2" t="s">
        <v>376</v>
      </c>
      <c r="C162" s="2" t="s">
        <v>192</v>
      </c>
      <c r="D162" s="2" t="s">
        <v>190</v>
      </c>
      <c r="E162" s="6">
        <v>3.4999999999999996E-3</v>
      </c>
      <c r="F162" s="6">
        <v>5.3E-3</v>
      </c>
      <c r="G162" s="6">
        <v>5.3E-3</v>
      </c>
      <c r="H162" s="7">
        <v>565</v>
      </c>
      <c r="I162" s="19">
        <v>0.47173144876325102</v>
      </c>
      <c r="J162" s="18">
        <v>3.2300000000000002E-2</v>
      </c>
      <c r="K162" s="6">
        <v>0.1051</v>
      </c>
      <c r="L162" s="6">
        <v>0.15959999999999999</v>
      </c>
      <c r="M162" s="7">
        <v>495</v>
      </c>
      <c r="N162" s="7">
        <v>72.8</v>
      </c>
    </row>
    <row r="163" spans="1:14" x14ac:dyDescent="0.25">
      <c r="A163" s="2" t="s">
        <v>608</v>
      </c>
      <c r="B163" s="2" t="s">
        <v>150</v>
      </c>
      <c r="C163" s="2" t="s">
        <v>86</v>
      </c>
      <c r="D163" s="2" t="s">
        <v>84</v>
      </c>
      <c r="E163" s="6">
        <v>8.8000000000000005E-3</v>
      </c>
      <c r="F163" s="6">
        <v>1.0500000000000001E-2</v>
      </c>
      <c r="G163" s="6">
        <v>1.23E-2</v>
      </c>
      <c r="H163" s="7">
        <v>571</v>
      </c>
      <c r="I163" s="19">
        <v>0.49391304347826098</v>
      </c>
      <c r="J163" s="18">
        <v>6.7100000000000007E-2</v>
      </c>
      <c r="K163" s="6">
        <v>0.19309999999999999</v>
      </c>
      <c r="L163" s="6">
        <v>0.374</v>
      </c>
      <c r="M163" s="7">
        <v>492</v>
      </c>
      <c r="N163" s="7">
        <v>72.7</v>
      </c>
    </row>
    <row r="164" spans="1:14" x14ac:dyDescent="0.25">
      <c r="A164" s="2" t="s">
        <v>497</v>
      </c>
      <c r="B164" s="2" t="s">
        <v>366</v>
      </c>
      <c r="C164" s="2" t="s">
        <v>367</v>
      </c>
      <c r="D164" s="2" t="s">
        <v>0</v>
      </c>
      <c r="E164" s="6">
        <v>5.7999999999999996E-3</v>
      </c>
      <c r="F164" s="6">
        <v>9.7000000000000003E-3</v>
      </c>
      <c r="G164" s="6">
        <v>9.7000000000000003E-3</v>
      </c>
      <c r="H164" s="7">
        <v>515</v>
      </c>
      <c r="I164" s="19">
        <v>0.48643410852713198</v>
      </c>
      <c r="J164" s="18">
        <v>0.1179</v>
      </c>
      <c r="K164" s="6">
        <v>0.2114</v>
      </c>
      <c r="L164" s="6">
        <v>0.30280000000000001</v>
      </c>
      <c r="M164" s="7">
        <v>492</v>
      </c>
      <c r="N164" s="7">
        <v>70.8</v>
      </c>
    </row>
    <row r="165" spans="1:14" x14ac:dyDescent="0.25">
      <c r="A165" s="2" t="s">
        <v>604</v>
      </c>
      <c r="B165" s="2" t="s">
        <v>89</v>
      </c>
      <c r="C165" s="2" t="s">
        <v>19</v>
      </c>
      <c r="D165" s="2" t="s">
        <v>17</v>
      </c>
      <c r="E165" s="6">
        <v>4.8999999999999998E-3</v>
      </c>
      <c r="F165" s="6">
        <v>4.8999999999999998E-3</v>
      </c>
      <c r="G165" s="6">
        <v>4.8999999999999998E-3</v>
      </c>
      <c r="H165" s="7">
        <v>611</v>
      </c>
      <c r="I165" s="19">
        <v>0.50163398692810501</v>
      </c>
      <c r="J165" s="18">
        <v>4.9599999999999998E-2</v>
      </c>
      <c r="K165" s="6">
        <v>0.18390000000000001</v>
      </c>
      <c r="L165" s="6">
        <v>0.33260000000000001</v>
      </c>
      <c r="M165" s="7">
        <v>484</v>
      </c>
      <c r="N165" s="7">
        <v>73.599999999999994</v>
      </c>
    </row>
    <row r="166" spans="1:14" x14ac:dyDescent="0.25">
      <c r="A166" s="2" t="s">
        <v>627</v>
      </c>
      <c r="B166" s="2" t="s">
        <v>200</v>
      </c>
      <c r="C166" s="2" t="s">
        <v>201</v>
      </c>
      <c r="D166" s="2" t="s">
        <v>199</v>
      </c>
      <c r="E166" s="6">
        <v>1.6000000000000001E-3</v>
      </c>
      <c r="F166" s="6">
        <v>1.6000000000000001E-3</v>
      </c>
      <c r="G166" s="6">
        <v>1.6000000000000001E-3</v>
      </c>
      <c r="H166" s="7">
        <v>645</v>
      </c>
      <c r="I166" s="19">
        <v>0.479134466769706</v>
      </c>
      <c r="J166" s="18">
        <v>4.3799999999999999E-2</v>
      </c>
      <c r="K166" s="6">
        <v>0.13750000000000001</v>
      </c>
      <c r="L166" s="6">
        <v>0.22289999999999999</v>
      </c>
      <c r="M166" s="7">
        <v>480</v>
      </c>
      <c r="N166" s="7">
        <v>72.099999999999994</v>
      </c>
    </row>
    <row r="167" spans="1:14" x14ac:dyDescent="0.25">
      <c r="A167" s="2" t="s">
        <v>670</v>
      </c>
      <c r="B167" s="2" t="s">
        <v>123</v>
      </c>
      <c r="C167" s="2" t="s">
        <v>124</v>
      </c>
      <c r="D167" s="2" t="s">
        <v>0</v>
      </c>
      <c r="E167" s="6">
        <v>1.3500000000000002E-2</v>
      </c>
      <c r="F167" s="6">
        <v>1.54E-2</v>
      </c>
      <c r="G167" s="6">
        <v>1.9299999999999998E-2</v>
      </c>
      <c r="H167" s="7">
        <v>518</v>
      </c>
      <c r="I167" s="19">
        <v>0.47216890595009597</v>
      </c>
      <c r="J167" s="18">
        <v>4.6899999999999997E-2</v>
      </c>
      <c r="K167" s="6">
        <v>0.1066</v>
      </c>
      <c r="L167" s="6">
        <v>0.18340000000000001</v>
      </c>
      <c r="M167" s="7">
        <v>469</v>
      </c>
      <c r="N167" s="7">
        <v>71.900000000000006</v>
      </c>
    </row>
    <row r="168" spans="1:14" x14ac:dyDescent="0.25">
      <c r="A168" s="2" t="s">
        <v>594</v>
      </c>
      <c r="B168" s="2" t="s">
        <v>293</v>
      </c>
      <c r="C168" s="2" t="s">
        <v>294</v>
      </c>
      <c r="D168" s="2" t="s">
        <v>190</v>
      </c>
      <c r="E168" s="6">
        <v>1.5800000000000002E-2</v>
      </c>
      <c r="F168" s="6">
        <v>1.9299999999999998E-2</v>
      </c>
      <c r="G168" s="6">
        <v>1.9299999999999998E-2</v>
      </c>
      <c r="H168" s="7">
        <v>571</v>
      </c>
      <c r="I168" s="19">
        <v>0.47395833333333298</v>
      </c>
      <c r="J168" s="18">
        <v>1.4999999999999999E-2</v>
      </c>
      <c r="K168" s="6">
        <v>4.4900000000000002E-2</v>
      </c>
      <c r="L168" s="6">
        <v>8.1199999999999994E-2</v>
      </c>
      <c r="M168" s="7">
        <v>468</v>
      </c>
      <c r="N168" s="7">
        <v>72.599999999999994</v>
      </c>
    </row>
    <row r="169" spans="1:14" x14ac:dyDescent="0.25">
      <c r="A169" s="2" t="s">
        <v>610</v>
      </c>
      <c r="B169" s="2" t="s">
        <v>65</v>
      </c>
      <c r="C169" s="2" t="s">
        <v>66</v>
      </c>
      <c r="D169" s="2" t="s">
        <v>0</v>
      </c>
      <c r="E169" s="6">
        <v>1.44E-2</v>
      </c>
      <c r="F169" s="6">
        <v>1.44E-2</v>
      </c>
      <c r="G169" s="6">
        <v>1.44E-2</v>
      </c>
      <c r="H169" s="7">
        <v>624</v>
      </c>
      <c r="I169" s="19">
        <v>0.47393364928909998</v>
      </c>
      <c r="J169" s="18">
        <v>0.2208</v>
      </c>
      <c r="K169" s="6">
        <v>0.3009</v>
      </c>
      <c r="L169" s="6">
        <v>0.37659999999999999</v>
      </c>
      <c r="M169" s="7">
        <v>462</v>
      </c>
      <c r="N169" s="7">
        <v>71.400000000000006</v>
      </c>
    </row>
    <row r="170" spans="1:14" x14ac:dyDescent="0.25">
      <c r="A170" s="2" t="s">
        <v>515</v>
      </c>
      <c r="B170" s="2" t="s">
        <v>264</v>
      </c>
      <c r="C170" s="2" t="s">
        <v>265</v>
      </c>
      <c r="D170" s="2" t="s">
        <v>0</v>
      </c>
      <c r="E170" s="6">
        <v>4.4000000000000003E-3</v>
      </c>
      <c r="F170" s="6">
        <v>6.6E-3</v>
      </c>
      <c r="G170" s="6">
        <v>6.6E-3</v>
      </c>
      <c r="H170" s="7">
        <v>457</v>
      </c>
      <c r="I170" s="19">
        <v>0.50765864332603905</v>
      </c>
      <c r="J170" s="18">
        <v>8.6300000000000002E-2</v>
      </c>
      <c r="K170" s="6">
        <v>0.2412</v>
      </c>
      <c r="L170" s="6">
        <v>0.32519999999999999</v>
      </c>
      <c r="M170" s="7">
        <v>452</v>
      </c>
      <c r="N170" s="7">
        <v>73.3</v>
      </c>
    </row>
    <row r="171" spans="1:14" x14ac:dyDescent="0.25">
      <c r="A171" s="2" t="s">
        <v>618</v>
      </c>
      <c r="B171" s="2" t="s">
        <v>350</v>
      </c>
      <c r="C171" s="2" t="s">
        <v>86</v>
      </c>
      <c r="D171" s="2" t="s">
        <v>84</v>
      </c>
      <c r="E171" s="6">
        <v>1.7000000000000001E-3</v>
      </c>
      <c r="F171" s="6">
        <v>1.7000000000000001E-3</v>
      </c>
      <c r="G171" s="6">
        <v>1.7000000000000001E-3</v>
      </c>
      <c r="H171" s="7">
        <v>576</v>
      </c>
      <c r="I171" s="19">
        <v>0.52588996763754003</v>
      </c>
      <c r="J171" s="18">
        <v>6.2100000000000002E-2</v>
      </c>
      <c r="K171" s="6">
        <v>0.22620000000000001</v>
      </c>
      <c r="L171" s="6">
        <v>0.39250000000000002</v>
      </c>
      <c r="M171" s="7">
        <v>451</v>
      </c>
      <c r="N171" s="7">
        <v>71.7</v>
      </c>
    </row>
    <row r="172" spans="1:14" x14ac:dyDescent="0.25">
      <c r="A172" s="2" t="s">
        <v>659</v>
      </c>
      <c r="B172" s="2" t="s">
        <v>83</v>
      </c>
      <c r="C172" s="2" t="s">
        <v>2</v>
      </c>
      <c r="D172" s="2" t="s">
        <v>0</v>
      </c>
      <c r="E172" s="6">
        <v>3.7000000000000002E-3</v>
      </c>
      <c r="F172" s="6">
        <v>3.7000000000000002E-3</v>
      </c>
      <c r="G172" s="6">
        <v>3.7000000000000002E-3</v>
      </c>
      <c r="H172" s="7">
        <v>547</v>
      </c>
      <c r="I172" s="19">
        <v>0.49180327868852503</v>
      </c>
      <c r="J172" s="18">
        <v>0.1004</v>
      </c>
      <c r="K172" s="6">
        <v>0.20979999999999999</v>
      </c>
      <c r="L172" s="6">
        <v>0.28570000000000001</v>
      </c>
      <c r="M172" s="7">
        <v>448</v>
      </c>
      <c r="N172" s="7">
        <v>72.900000000000006</v>
      </c>
    </row>
    <row r="173" spans="1:14" x14ac:dyDescent="0.25">
      <c r="A173" s="2" t="s">
        <v>623</v>
      </c>
      <c r="B173" s="2" t="s">
        <v>151</v>
      </c>
      <c r="C173" s="2" t="s">
        <v>19</v>
      </c>
      <c r="D173" s="2" t="s">
        <v>17</v>
      </c>
      <c r="E173" s="6">
        <v>1.1000000000000001E-2</v>
      </c>
      <c r="F173" s="6">
        <v>1.1000000000000001E-2</v>
      </c>
      <c r="G173" s="6">
        <v>1.1000000000000001E-2</v>
      </c>
      <c r="H173" s="7">
        <v>635</v>
      </c>
      <c r="I173" s="19">
        <v>0.51014040561622498</v>
      </c>
      <c r="J173" s="18">
        <v>9.3799999999999994E-2</v>
      </c>
      <c r="K173" s="6">
        <v>0.254</v>
      </c>
      <c r="L173" s="6">
        <v>0.39360000000000001</v>
      </c>
      <c r="M173" s="7">
        <v>437</v>
      </c>
      <c r="N173" s="7">
        <v>74.5</v>
      </c>
    </row>
    <row r="174" spans="1:14" x14ac:dyDescent="0.25">
      <c r="A174" s="2" t="s">
        <v>637</v>
      </c>
      <c r="B174" s="2" t="s">
        <v>164</v>
      </c>
      <c r="C174" s="2" t="s">
        <v>165</v>
      </c>
      <c r="D174" s="2" t="s">
        <v>118</v>
      </c>
      <c r="E174" s="6">
        <v>6.5000000000000006E-3</v>
      </c>
      <c r="F174" s="6">
        <v>6.5000000000000006E-3</v>
      </c>
      <c r="G174" s="6">
        <v>6.5000000000000006E-3</v>
      </c>
      <c r="H174" s="7">
        <v>460</v>
      </c>
      <c r="I174" s="19">
        <v>0.44034707158351399</v>
      </c>
      <c r="J174" s="18">
        <v>9.4000000000000004E-3</v>
      </c>
      <c r="K174" s="6">
        <v>2.81E-2</v>
      </c>
      <c r="L174" s="6">
        <v>5.62E-2</v>
      </c>
      <c r="M174" s="7">
        <v>427</v>
      </c>
      <c r="N174" s="7">
        <v>73.400000000000006</v>
      </c>
    </row>
    <row r="175" spans="1:14" x14ac:dyDescent="0.25">
      <c r="A175" s="2" t="s">
        <v>656</v>
      </c>
      <c r="B175" s="2" t="s">
        <v>7</v>
      </c>
      <c r="C175" s="2" t="s">
        <v>8</v>
      </c>
      <c r="D175" s="2" t="s">
        <v>6</v>
      </c>
      <c r="E175" s="6">
        <v>5.3E-3</v>
      </c>
      <c r="F175" s="6">
        <v>5.3E-3</v>
      </c>
      <c r="G175" s="6">
        <v>5.3E-3</v>
      </c>
      <c r="H175" s="7">
        <v>565</v>
      </c>
      <c r="I175" s="19">
        <v>0.469135802469136</v>
      </c>
      <c r="J175" s="18">
        <v>0</v>
      </c>
      <c r="K175" s="6">
        <v>2.3400000000000001E-2</v>
      </c>
      <c r="L175" s="6">
        <v>4.6800000000000001E-2</v>
      </c>
      <c r="M175" s="7">
        <v>427</v>
      </c>
      <c r="N175" s="7">
        <v>74.099999999999994</v>
      </c>
    </row>
    <row r="176" spans="1:14" x14ac:dyDescent="0.25">
      <c r="A176" s="2" t="s">
        <v>664</v>
      </c>
      <c r="B176" s="2" t="s">
        <v>285</v>
      </c>
      <c r="C176" s="2" t="s">
        <v>286</v>
      </c>
      <c r="D176" s="2" t="s">
        <v>84</v>
      </c>
      <c r="E176" s="6">
        <v>6.0999999999999995E-3</v>
      </c>
      <c r="F176" s="6">
        <v>6.0999999999999995E-3</v>
      </c>
      <c r="G176" s="6">
        <v>6.0999999999999995E-3</v>
      </c>
      <c r="H176" s="7">
        <v>495</v>
      </c>
      <c r="I176" s="19">
        <v>0.49494949494949497</v>
      </c>
      <c r="J176" s="18">
        <v>4.7999999999999996E-3</v>
      </c>
      <c r="K176" s="6">
        <v>1.44E-2</v>
      </c>
      <c r="L176" s="6">
        <v>3.1199999999999999E-2</v>
      </c>
      <c r="M176" s="7">
        <v>417</v>
      </c>
      <c r="N176" s="7">
        <v>74.5</v>
      </c>
    </row>
    <row r="177" spans="1:14" x14ac:dyDescent="0.25">
      <c r="A177" s="2" t="s">
        <v>621</v>
      </c>
      <c r="B177" s="2" t="s">
        <v>135</v>
      </c>
      <c r="C177" s="2" t="s">
        <v>68</v>
      </c>
      <c r="D177" s="2" t="s">
        <v>52</v>
      </c>
      <c r="E177" s="6">
        <v>2.3E-3</v>
      </c>
      <c r="F177" s="6">
        <v>4.5999999999999999E-3</v>
      </c>
      <c r="G177" s="6">
        <v>4.5999999999999999E-3</v>
      </c>
      <c r="H177" s="7">
        <v>435</v>
      </c>
      <c r="I177" s="19">
        <v>0.47356321839080501</v>
      </c>
      <c r="J177" s="18">
        <v>9.3799999999999994E-2</v>
      </c>
      <c r="K177" s="6">
        <v>0.1779</v>
      </c>
      <c r="L177" s="6">
        <v>0.27160000000000001</v>
      </c>
      <c r="M177" s="7">
        <v>416</v>
      </c>
      <c r="N177" s="7">
        <v>70.900000000000006</v>
      </c>
    </row>
    <row r="178" spans="1:14" x14ac:dyDescent="0.25">
      <c r="A178" s="2" t="s">
        <v>716</v>
      </c>
      <c r="B178" s="2" t="s">
        <v>75</v>
      </c>
      <c r="C178" s="2" t="s">
        <v>8</v>
      </c>
      <c r="D178" s="2" t="s">
        <v>6</v>
      </c>
      <c r="E178" s="6">
        <v>2E-3</v>
      </c>
      <c r="F178" s="6">
        <v>2E-3</v>
      </c>
      <c r="G178" s="6">
        <v>2E-3</v>
      </c>
      <c r="H178" s="7">
        <v>506</v>
      </c>
      <c r="I178" s="19">
        <v>0.48323471400394502</v>
      </c>
      <c r="J178" s="18">
        <v>3.1199999999999999E-2</v>
      </c>
      <c r="K178" s="6">
        <v>0.10340000000000001</v>
      </c>
      <c r="L178" s="6">
        <v>0.23080000000000001</v>
      </c>
      <c r="M178" s="7">
        <v>416</v>
      </c>
      <c r="N178" s="7">
        <v>73.7</v>
      </c>
    </row>
    <row r="179" spans="1:14" x14ac:dyDescent="0.25">
      <c r="A179" s="2" t="s">
        <v>660</v>
      </c>
      <c r="B179" s="2" t="s">
        <v>212</v>
      </c>
      <c r="C179" s="2" t="s">
        <v>213</v>
      </c>
      <c r="D179" s="2" t="s">
        <v>0</v>
      </c>
      <c r="E179" s="6">
        <v>0</v>
      </c>
      <c r="F179" s="6">
        <v>0</v>
      </c>
      <c r="G179" s="6">
        <v>0</v>
      </c>
      <c r="H179" s="7">
        <v>421</v>
      </c>
      <c r="I179" s="19">
        <v>0.52494061757719701</v>
      </c>
      <c r="J179" s="18">
        <v>8.4099999999999994E-2</v>
      </c>
      <c r="K179" s="6">
        <v>0.1731</v>
      </c>
      <c r="L179" s="6">
        <v>0.24759999999999999</v>
      </c>
      <c r="M179" s="7">
        <v>416</v>
      </c>
      <c r="N179" s="7">
        <v>73.099999999999994</v>
      </c>
    </row>
    <row r="180" spans="1:14" x14ac:dyDescent="0.25">
      <c r="A180" s="2" t="s">
        <v>645</v>
      </c>
      <c r="B180" s="2" t="s">
        <v>197</v>
      </c>
      <c r="C180" s="2" t="s">
        <v>198</v>
      </c>
      <c r="D180" s="2" t="s">
        <v>9</v>
      </c>
      <c r="E180" s="6">
        <v>0</v>
      </c>
      <c r="F180" s="6">
        <v>0</v>
      </c>
      <c r="G180" s="6">
        <v>0</v>
      </c>
      <c r="H180" s="7">
        <v>594</v>
      </c>
      <c r="I180" s="19">
        <v>0.48484848484848497</v>
      </c>
      <c r="J180" s="18">
        <v>8.1500000000000003E-2</v>
      </c>
      <c r="K180" s="6">
        <v>0.22470000000000001</v>
      </c>
      <c r="L180" s="6">
        <v>0.38269999999999998</v>
      </c>
      <c r="M180" s="7">
        <v>405</v>
      </c>
      <c r="N180" s="7">
        <v>72.099999999999994</v>
      </c>
    </row>
    <row r="181" spans="1:14" x14ac:dyDescent="0.25">
      <c r="A181" s="2" t="s">
        <v>683</v>
      </c>
      <c r="B181" s="2" t="s">
        <v>390</v>
      </c>
      <c r="C181" s="2" t="s">
        <v>391</v>
      </c>
      <c r="D181" s="2" t="s">
        <v>46</v>
      </c>
      <c r="E181" s="6">
        <v>6.0999999999999995E-3</v>
      </c>
      <c r="F181" s="6">
        <v>6.0999999999999995E-3</v>
      </c>
      <c r="G181" s="6">
        <v>8.199999999999999E-3</v>
      </c>
      <c r="H181" s="7">
        <v>490</v>
      </c>
      <c r="I181" s="19">
        <v>0.48268839103869698</v>
      </c>
      <c r="J181" s="18">
        <v>3.0200000000000001E-2</v>
      </c>
      <c r="K181" s="6">
        <v>9.8199999999999996E-2</v>
      </c>
      <c r="L181" s="6">
        <v>0.19139999999999999</v>
      </c>
      <c r="M181" s="7">
        <v>397</v>
      </c>
      <c r="N181" s="7">
        <v>72.7</v>
      </c>
    </row>
    <row r="182" spans="1:14" x14ac:dyDescent="0.25">
      <c r="A182" s="2" t="s">
        <v>697</v>
      </c>
      <c r="B182" s="2" t="s">
        <v>13</v>
      </c>
      <c r="C182" s="2" t="s">
        <v>14</v>
      </c>
      <c r="D182" s="2" t="s">
        <v>12</v>
      </c>
      <c r="E182" s="6">
        <v>2.5000000000000001E-2</v>
      </c>
      <c r="F182" s="6">
        <v>2.5000000000000001E-2</v>
      </c>
      <c r="G182" s="6">
        <v>3.0800000000000001E-2</v>
      </c>
      <c r="H182" s="7">
        <v>519</v>
      </c>
      <c r="I182" s="19">
        <v>0.51214953271027996</v>
      </c>
      <c r="J182" s="18">
        <v>7.6E-3</v>
      </c>
      <c r="K182" s="6">
        <v>3.0300000000000001E-2</v>
      </c>
      <c r="L182" s="6">
        <v>6.3100000000000003E-2</v>
      </c>
      <c r="M182" s="7">
        <v>396</v>
      </c>
      <c r="N182" s="7">
        <v>71</v>
      </c>
    </row>
    <row r="183" spans="1:14" x14ac:dyDescent="0.25">
      <c r="A183" s="2" t="s">
        <v>646</v>
      </c>
      <c r="B183" s="2" t="s">
        <v>72</v>
      </c>
      <c r="C183" s="2" t="s">
        <v>71</v>
      </c>
      <c r="D183" s="2" t="s">
        <v>12</v>
      </c>
      <c r="E183" s="6">
        <v>2E-3</v>
      </c>
      <c r="F183" s="6">
        <v>2E-3</v>
      </c>
      <c r="G183" s="6">
        <v>4.0000000000000001E-3</v>
      </c>
      <c r="H183" s="7">
        <v>505</v>
      </c>
      <c r="I183" s="19">
        <v>0.49011857707509898</v>
      </c>
      <c r="J183" s="18">
        <v>5.33E-2</v>
      </c>
      <c r="K183" s="6">
        <v>0.16750000000000001</v>
      </c>
      <c r="L183" s="6">
        <v>0.30459999999999998</v>
      </c>
      <c r="M183" s="7">
        <v>394</v>
      </c>
      <c r="N183" s="7">
        <v>72.7</v>
      </c>
    </row>
    <row r="184" spans="1:14" x14ac:dyDescent="0.25">
      <c r="A184" s="2" t="s">
        <v>685</v>
      </c>
      <c r="B184" s="2" t="s">
        <v>105</v>
      </c>
      <c r="C184" s="2" t="s">
        <v>106</v>
      </c>
      <c r="D184" s="2" t="s">
        <v>52</v>
      </c>
      <c r="E184" s="6">
        <v>8.6999999999999994E-3</v>
      </c>
      <c r="F184" s="6">
        <v>1.04E-2</v>
      </c>
      <c r="G184" s="6">
        <v>1.04E-2</v>
      </c>
      <c r="H184" s="7">
        <v>578</v>
      </c>
      <c r="I184" s="19">
        <v>0.50085763293310503</v>
      </c>
      <c r="J184" s="18">
        <v>0.18579999999999999</v>
      </c>
      <c r="K184" s="6">
        <v>0.25950000000000001</v>
      </c>
      <c r="L184" s="6">
        <v>0.35370000000000001</v>
      </c>
      <c r="M184" s="7">
        <v>393</v>
      </c>
      <c r="N184" s="7">
        <v>74</v>
      </c>
    </row>
    <row r="185" spans="1:14" x14ac:dyDescent="0.25">
      <c r="A185" s="2" t="s">
        <v>696</v>
      </c>
      <c r="B185" s="2" t="s">
        <v>310</v>
      </c>
      <c r="C185" s="2" t="s">
        <v>71</v>
      </c>
      <c r="D185" s="2" t="s">
        <v>12</v>
      </c>
      <c r="E185" s="6">
        <v>6.6E-3</v>
      </c>
      <c r="F185" s="6">
        <v>6.6E-3</v>
      </c>
      <c r="G185" s="6">
        <v>6.6E-3</v>
      </c>
      <c r="H185" s="7">
        <v>453</v>
      </c>
      <c r="I185" s="19">
        <v>0.515350877192982</v>
      </c>
      <c r="J185" s="18">
        <v>6.1400000000000003E-2</v>
      </c>
      <c r="K185" s="6">
        <v>0.2046</v>
      </c>
      <c r="L185" s="6">
        <v>0.3836</v>
      </c>
      <c r="M185" s="7">
        <v>391</v>
      </c>
      <c r="N185" s="7">
        <v>73.8</v>
      </c>
    </row>
    <row r="186" spans="1:14" x14ac:dyDescent="0.25">
      <c r="A186" s="2" t="s">
        <v>658</v>
      </c>
      <c r="B186" s="2" t="s">
        <v>139</v>
      </c>
      <c r="C186" s="2" t="s">
        <v>140</v>
      </c>
      <c r="D186" s="2" t="s">
        <v>138</v>
      </c>
      <c r="E186" s="6">
        <v>0</v>
      </c>
      <c r="F186" s="6">
        <v>0</v>
      </c>
      <c r="G186" s="6">
        <v>0</v>
      </c>
      <c r="H186" s="7">
        <v>534</v>
      </c>
      <c r="I186" s="19">
        <v>0.52434456928838902</v>
      </c>
      <c r="J186" s="18">
        <v>1.54E-2</v>
      </c>
      <c r="K186" s="6">
        <v>8.48E-2</v>
      </c>
      <c r="L186" s="6">
        <v>0.1671</v>
      </c>
      <c r="M186" s="7">
        <v>389</v>
      </c>
      <c r="N186" s="7">
        <v>72.900000000000006</v>
      </c>
    </row>
    <row r="187" spans="1:14" x14ac:dyDescent="0.25">
      <c r="A187" s="2" t="s">
        <v>679</v>
      </c>
      <c r="B187" s="2" t="s">
        <v>111</v>
      </c>
      <c r="C187" s="2" t="s">
        <v>43</v>
      </c>
      <c r="D187" s="2" t="s">
        <v>41</v>
      </c>
      <c r="E187" s="6">
        <v>0</v>
      </c>
      <c r="F187" s="6">
        <v>0</v>
      </c>
      <c r="G187" s="6">
        <v>0</v>
      </c>
      <c r="H187" s="16" t="s">
        <v>468</v>
      </c>
      <c r="I187" s="19">
        <v>0.33333333333333298</v>
      </c>
      <c r="J187" s="18">
        <v>6.7000000000000004E-2</v>
      </c>
      <c r="K187" s="6">
        <v>0.2397</v>
      </c>
      <c r="L187" s="6">
        <v>0.4304</v>
      </c>
      <c r="M187" s="7">
        <v>388</v>
      </c>
      <c r="N187" s="7">
        <v>73.599999999999994</v>
      </c>
    </row>
    <row r="188" spans="1:14" x14ac:dyDescent="0.25">
      <c r="A188" s="2" t="s">
        <v>663</v>
      </c>
      <c r="B188" s="2" t="s">
        <v>222</v>
      </c>
      <c r="C188" s="2" t="s">
        <v>223</v>
      </c>
      <c r="D188" s="2" t="s">
        <v>118</v>
      </c>
      <c r="E188" s="6">
        <v>0</v>
      </c>
      <c r="F188" s="6">
        <v>0</v>
      </c>
      <c r="G188" s="6">
        <v>0</v>
      </c>
      <c r="H188" s="7">
        <v>462</v>
      </c>
      <c r="I188" s="19">
        <v>0.473002159827214</v>
      </c>
      <c r="J188" s="18">
        <v>2.8500000000000001E-2</v>
      </c>
      <c r="K188" s="6">
        <v>8.2900000000000001E-2</v>
      </c>
      <c r="L188" s="6">
        <v>0.17879999999999999</v>
      </c>
      <c r="M188" s="7">
        <v>386</v>
      </c>
      <c r="N188" s="7">
        <v>72.900000000000006</v>
      </c>
    </row>
    <row r="189" spans="1:14" x14ac:dyDescent="0.25">
      <c r="A189" s="2" t="s">
        <v>698</v>
      </c>
      <c r="B189" s="2" t="s">
        <v>96</v>
      </c>
      <c r="C189" s="2" t="s">
        <v>2</v>
      </c>
      <c r="D189" s="2" t="s">
        <v>0</v>
      </c>
      <c r="E189" s="6">
        <v>2.3E-3</v>
      </c>
      <c r="F189" s="6">
        <v>2.3E-3</v>
      </c>
      <c r="G189" s="6">
        <v>2.3E-3</v>
      </c>
      <c r="H189" s="7">
        <v>440</v>
      </c>
      <c r="I189" s="19">
        <v>0.50227272727272698</v>
      </c>
      <c r="J189" s="18">
        <v>0.20369999999999999</v>
      </c>
      <c r="K189" s="6">
        <v>0.33160000000000001</v>
      </c>
      <c r="L189" s="6">
        <v>0.436</v>
      </c>
      <c r="M189" s="7">
        <v>383</v>
      </c>
      <c r="N189" s="7">
        <v>72.599999999999994</v>
      </c>
    </row>
    <row r="190" spans="1:14" x14ac:dyDescent="0.25">
      <c r="A190" s="2" t="s">
        <v>649</v>
      </c>
      <c r="B190" s="2" t="s">
        <v>205</v>
      </c>
      <c r="C190" s="2" t="s">
        <v>206</v>
      </c>
      <c r="D190" s="2" t="s">
        <v>6</v>
      </c>
      <c r="E190" s="6">
        <v>2.5999999999999999E-3</v>
      </c>
      <c r="F190" s="6">
        <v>2.5999999999999999E-3</v>
      </c>
      <c r="G190" s="6">
        <v>2.5999999999999999E-3</v>
      </c>
      <c r="H190" s="7">
        <v>389</v>
      </c>
      <c r="I190" s="19">
        <v>0.51670951156812295</v>
      </c>
      <c r="J190" s="18">
        <v>1.06E-2</v>
      </c>
      <c r="K190" s="6">
        <v>2.6499999999999999E-2</v>
      </c>
      <c r="L190" s="6">
        <v>3.44E-2</v>
      </c>
      <c r="M190" s="7">
        <v>378</v>
      </c>
      <c r="N190" s="7">
        <v>74.5</v>
      </c>
    </row>
    <row r="191" spans="1:14" x14ac:dyDescent="0.25">
      <c r="A191" s="2" t="s">
        <v>682</v>
      </c>
      <c r="B191" s="2" t="s">
        <v>403</v>
      </c>
      <c r="C191" s="2" t="s">
        <v>238</v>
      </c>
      <c r="D191" s="2" t="s">
        <v>52</v>
      </c>
      <c r="E191" s="6">
        <v>6.8000000000000005E-3</v>
      </c>
      <c r="F191" s="6">
        <v>6.8000000000000005E-3</v>
      </c>
      <c r="G191" s="6">
        <v>6.8000000000000005E-3</v>
      </c>
      <c r="H191" s="7">
        <v>442</v>
      </c>
      <c r="I191" s="19">
        <v>0.49549549549549499</v>
      </c>
      <c r="J191" s="18">
        <v>8.2199999999999995E-2</v>
      </c>
      <c r="K191" s="6">
        <v>0.1804</v>
      </c>
      <c r="L191" s="6">
        <v>0.31030000000000002</v>
      </c>
      <c r="M191" s="7">
        <v>377</v>
      </c>
      <c r="N191" s="7">
        <v>71.5</v>
      </c>
    </row>
    <row r="192" spans="1:14" x14ac:dyDescent="0.25">
      <c r="A192" s="2" t="s">
        <v>640</v>
      </c>
      <c r="B192" s="2" t="s">
        <v>226</v>
      </c>
      <c r="C192" s="2" t="s">
        <v>147</v>
      </c>
      <c r="D192" s="2" t="s">
        <v>0</v>
      </c>
      <c r="E192" s="6">
        <v>2.0999999999999999E-3</v>
      </c>
      <c r="F192" s="6">
        <v>2.0999999999999999E-3</v>
      </c>
      <c r="G192" s="6">
        <v>2.0999999999999999E-3</v>
      </c>
      <c r="H192" s="7">
        <v>484</v>
      </c>
      <c r="I192" s="19">
        <v>0.51323828920570302</v>
      </c>
      <c r="J192" s="18">
        <v>5.04E-2</v>
      </c>
      <c r="K192" s="6">
        <v>0.2467</v>
      </c>
      <c r="L192" s="6">
        <v>0.41909999999999997</v>
      </c>
      <c r="M192" s="7">
        <v>377</v>
      </c>
      <c r="N192" s="7">
        <v>72.099999999999994</v>
      </c>
    </row>
    <row r="193" spans="1:14" x14ac:dyDescent="0.25">
      <c r="A193" s="2" t="s">
        <v>586</v>
      </c>
      <c r="B193" s="2" t="s">
        <v>373</v>
      </c>
      <c r="C193" s="2" t="s">
        <v>8</v>
      </c>
      <c r="D193" s="2" t="s">
        <v>6</v>
      </c>
      <c r="E193" s="6">
        <v>2.3999999999999998E-3</v>
      </c>
      <c r="F193" s="6">
        <v>4.8999999999999998E-3</v>
      </c>
      <c r="G193" s="6">
        <v>4.8999999999999998E-3</v>
      </c>
      <c r="H193" s="7">
        <v>409</v>
      </c>
      <c r="I193" s="19">
        <v>0.47188264058679702</v>
      </c>
      <c r="J193" s="18">
        <v>2.1299999999999999E-2</v>
      </c>
      <c r="K193" s="6">
        <v>0.1197</v>
      </c>
      <c r="L193" s="6">
        <v>0.21010000000000001</v>
      </c>
      <c r="M193" s="7">
        <v>376</v>
      </c>
      <c r="N193" s="7">
        <v>73.900000000000006</v>
      </c>
    </row>
    <row r="194" spans="1:14" x14ac:dyDescent="0.25">
      <c r="A194" s="2" t="s">
        <v>657</v>
      </c>
      <c r="B194" s="2" t="s">
        <v>346</v>
      </c>
      <c r="C194" s="2" t="s">
        <v>100</v>
      </c>
      <c r="D194" s="2" t="s">
        <v>9</v>
      </c>
      <c r="E194" s="6">
        <v>1.9E-3</v>
      </c>
      <c r="F194" s="6">
        <v>1.9E-3</v>
      </c>
      <c r="G194" s="6">
        <v>1.9E-3</v>
      </c>
      <c r="H194" s="7">
        <v>531</v>
      </c>
      <c r="I194" s="19">
        <v>0.51503759398496196</v>
      </c>
      <c r="J194" s="18">
        <v>8.5300000000000001E-2</v>
      </c>
      <c r="K194" s="6">
        <v>0.2213</v>
      </c>
      <c r="L194" s="6">
        <v>0.30399999999999999</v>
      </c>
      <c r="M194" s="7">
        <v>375</v>
      </c>
      <c r="N194" s="7">
        <v>72.3</v>
      </c>
    </row>
    <row r="195" spans="1:14" x14ac:dyDescent="0.25">
      <c r="A195" s="2" t="s">
        <v>719</v>
      </c>
      <c r="B195" s="2" t="s">
        <v>85</v>
      </c>
      <c r="C195" s="2" t="s">
        <v>86</v>
      </c>
      <c r="D195" s="2" t="s">
        <v>84</v>
      </c>
      <c r="E195" s="6">
        <v>5.6000000000000008E-3</v>
      </c>
      <c r="F195" s="6">
        <v>5.6000000000000008E-3</v>
      </c>
      <c r="G195" s="6">
        <v>5.6000000000000008E-3</v>
      </c>
      <c r="H195" s="7">
        <v>538</v>
      </c>
      <c r="I195" s="19">
        <v>0.493530499075786</v>
      </c>
      <c r="J195" s="18">
        <v>1.0699999999999999E-2</v>
      </c>
      <c r="K195" s="6">
        <v>6.1699999999999998E-2</v>
      </c>
      <c r="L195" s="6">
        <v>0.1769</v>
      </c>
      <c r="M195" s="7">
        <v>373</v>
      </c>
      <c r="N195" s="7">
        <v>71.400000000000006</v>
      </c>
    </row>
    <row r="196" spans="1:14" x14ac:dyDescent="0.25">
      <c r="A196" s="2" t="s">
        <v>687</v>
      </c>
      <c r="B196" s="2" t="s">
        <v>414</v>
      </c>
      <c r="C196" s="2" t="s">
        <v>415</v>
      </c>
      <c r="D196" s="2" t="s">
        <v>190</v>
      </c>
      <c r="E196" s="6">
        <v>0</v>
      </c>
      <c r="F196" s="6">
        <v>2.5000000000000001E-3</v>
      </c>
      <c r="G196" s="6">
        <v>2.5000000000000001E-3</v>
      </c>
      <c r="H196" s="7">
        <v>399</v>
      </c>
      <c r="I196" s="19">
        <v>0.52380952380952395</v>
      </c>
      <c r="J196" s="18">
        <v>3.49E-2</v>
      </c>
      <c r="K196" s="6">
        <v>0.13980000000000001</v>
      </c>
      <c r="L196" s="6">
        <v>0.27960000000000002</v>
      </c>
      <c r="M196" s="7">
        <v>372</v>
      </c>
      <c r="N196" s="7">
        <v>72.400000000000006</v>
      </c>
    </row>
    <row r="197" spans="1:14" x14ac:dyDescent="0.25">
      <c r="A197" s="2" t="s">
        <v>643</v>
      </c>
      <c r="B197" s="2" t="s">
        <v>209</v>
      </c>
      <c r="C197" s="2" t="s">
        <v>8</v>
      </c>
      <c r="D197" s="2" t="s">
        <v>6</v>
      </c>
      <c r="E197" s="6">
        <v>1.77E-2</v>
      </c>
      <c r="F197" s="6">
        <v>1.77E-2</v>
      </c>
      <c r="G197" s="6">
        <v>1.77E-2</v>
      </c>
      <c r="H197" s="7">
        <v>509</v>
      </c>
      <c r="I197" s="19">
        <v>0.50873786407766997</v>
      </c>
      <c r="J197" s="18">
        <v>4.0399999999999998E-2</v>
      </c>
      <c r="K197" s="6">
        <v>7.5499999999999998E-2</v>
      </c>
      <c r="L197" s="6">
        <v>9.4299999999999995E-2</v>
      </c>
      <c r="M197" s="7">
        <v>371</v>
      </c>
      <c r="N197" s="7">
        <v>74.099999999999994</v>
      </c>
    </row>
    <row r="198" spans="1:14" x14ac:dyDescent="0.25">
      <c r="A198" s="2" t="s">
        <v>648</v>
      </c>
      <c r="B198" s="2" t="s">
        <v>136</v>
      </c>
      <c r="C198" s="2" t="s">
        <v>137</v>
      </c>
      <c r="D198" s="2" t="s">
        <v>3</v>
      </c>
      <c r="E198" s="6">
        <v>4.0000000000000001E-3</v>
      </c>
      <c r="F198" s="6">
        <v>4.0000000000000001E-3</v>
      </c>
      <c r="G198" s="6">
        <v>4.0000000000000001E-3</v>
      </c>
      <c r="H198" s="7">
        <v>495</v>
      </c>
      <c r="I198" s="19">
        <v>0.51209677419354804</v>
      </c>
      <c r="J198" s="18">
        <v>0.42320000000000002</v>
      </c>
      <c r="K198" s="6">
        <v>0.53910000000000002</v>
      </c>
      <c r="L198" s="6">
        <v>0.63339999999999996</v>
      </c>
      <c r="M198" s="7">
        <v>371</v>
      </c>
      <c r="N198" s="7">
        <v>72.099999999999994</v>
      </c>
    </row>
    <row r="199" spans="1:14" x14ac:dyDescent="0.25">
      <c r="A199" s="2" t="s">
        <v>585</v>
      </c>
      <c r="B199" s="2" t="s">
        <v>153</v>
      </c>
      <c r="C199" s="2" t="s">
        <v>8</v>
      </c>
      <c r="D199" s="2" t="s">
        <v>6</v>
      </c>
      <c r="E199" s="6">
        <v>4.0000000000000001E-3</v>
      </c>
      <c r="F199" s="6">
        <v>6.0999999999999995E-3</v>
      </c>
      <c r="G199" s="6">
        <v>6.0999999999999995E-3</v>
      </c>
      <c r="H199" s="7">
        <v>494</v>
      </c>
      <c r="I199" s="19">
        <v>0.482283464566929</v>
      </c>
      <c r="J199" s="18">
        <v>2.4400000000000002E-2</v>
      </c>
      <c r="K199" s="6">
        <v>7.8600000000000003E-2</v>
      </c>
      <c r="L199" s="6">
        <v>0.18429999999999999</v>
      </c>
      <c r="M199" s="7">
        <v>369</v>
      </c>
      <c r="N199" s="7">
        <v>73.7</v>
      </c>
    </row>
    <row r="200" spans="1:14" x14ac:dyDescent="0.25">
      <c r="A200" s="2" t="s">
        <v>628</v>
      </c>
      <c r="B200" s="2" t="s">
        <v>207</v>
      </c>
      <c r="C200" s="2" t="s">
        <v>208</v>
      </c>
      <c r="D200" s="2" t="s">
        <v>190</v>
      </c>
      <c r="E200" s="6">
        <v>0</v>
      </c>
      <c r="F200" s="6">
        <v>0</v>
      </c>
      <c r="G200" s="6">
        <v>0</v>
      </c>
      <c r="H200" s="16" t="s">
        <v>468</v>
      </c>
      <c r="I200" s="19">
        <v>0.5</v>
      </c>
      <c r="J200" s="18">
        <v>9.5399999999999999E-2</v>
      </c>
      <c r="K200" s="6">
        <v>0.22620000000000001</v>
      </c>
      <c r="L200" s="6">
        <v>0.37330000000000002</v>
      </c>
      <c r="M200" s="7">
        <v>367</v>
      </c>
      <c r="N200" s="7">
        <v>72.900000000000006</v>
      </c>
    </row>
    <row r="201" spans="1:14" x14ac:dyDescent="0.25">
      <c r="A201" s="2" t="s">
        <v>690</v>
      </c>
      <c r="B201" s="2" t="s">
        <v>76</v>
      </c>
      <c r="C201" s="2" t="s">
        <v>77</v>
      </c>
      <c r="D201" s="2" t="s">
        <v>29</v>
      </c>
      <c r="E201" s="6">
        <v>1.8E-3</v>
      </c>
      <c r="F201" s="6">
        <v>1.8E-3</v>
      </c>
      <c r="G201" s="6">
        <v>1.8E-3</v>
      </c>
      <c r="H201" s="7">
        <v>551</v>
      </c>
      <c r="I201" s="19">
        <v>0.51449275362318803</v>
      </c>
      <c r="J201" s="18">
        <v>2.5499999999999998E-2</v>
      </c>
      <c r="K201" s="6">
        <v>9.6299999999999997E-2</v>
      </c>
      <c r="L201" s="6">
        <v>0.21529999999999999</v>
      </c>
      <c r="M201" s="7">
        <v>353</v>
      </c>
      <c r="N201" s="7">
        <v>71</v>
      </c>
    </row>
    <row r="202" spans="1:14" x14ac:dyDescent="0.25">
      <c r="A202" s="2" t="s">
        <v>641</v>
      </c>
      <c r="B202" s="2" t="s">
        <v>314</v>
      </c>
      <c r="C202" s="2" t="s">
        <v>147</v>
      </c>
      <c r="D202" s="2" t="s">
        <v>0</v>
      </c>
      <c r="E202" s="6">
        <v>9.0000000000000011E-3</v>
      </c>
      <c r="F202" s="6">
        <v>9.0000000000000011E-3</v>
      </c>
      <c r="G202" s="6">
        <v>9.0000000000000011E-3</v>
      </c>
      <c r="H202" s="7">
        <v>442</v>
      </c>
      <c r="I202" s="19">
        <v>0.48654708520179402</v>
      </c>
      <c r="J202" s="18">
        <v>2.87E-2</v>
      </c>
      <c r="K202" s="6">
        <v>5.1700000000000003E-2</v>
      </c>
      <c r="L202" s="6">
        <v>0.10340000000000001</v>
      </c>
      <c r="M202" s="7">
        <v>348</v>
      </c>
      <c r="N202" s="7">
        <v>71</v>
      </c>
    </row>
    <row r="203" spans="1:14" x14ac:dyDescent="0.25">
      <c r="A203" s="2" t="s">
        <v>662</v>
      </c>
      <c r="B203" s="2" t="s">
        <v>55</v>
      </c>
      <c r="C203" s="2" t="s">
        <v>56</v>
      </c>
      <c r="D203" s="2" t="s">
        <v>9</v>
      </c>
      <c r="E203" s="6">
        <v>9.1999999999999998E-3</v>
      </c>
      <c r="F203" s="6">
        <v>1.38E-2</v>
      </c>
      <c r="G203" s="6">
        <v>1.38E-2</v>
      </c>
      <c r="H203" s="7">
        <v>436</v>
      </c>
      <c r="I203" s="19">
        <v>0.49427917620137302</v>
      </c>
      <c r="J203" s="18">
        <v>0.22450000000000001</v>
      </c>
      <c r="K203" s="6">
        <v>0.42570000000000002</v>
      </c>
      <c r="L203" s="6">
        <v>0.56850000000000001</v>
      </c>
      <c r="M203" s="7">
        <v>343</v>
      </c>
      <c r="N203" s="7">
        <v>70.900000000000006</v>
      </c>
    </row>
    <row r="204" spans="1:14" x14ac:dyDescent="0.25">
      <c r="A204" s="2" t="s">
        <v>691</v>
      </c>
      <c r="B204" s="2" t="s">
        <v>34</v>
      </c>
      <c r="C204" s="2" t="s">
        <v>19</v>
      </c>
      <c r="D204" s="2" t="s">
        <v>17</v>
      </c>
      <c r="E204" s="6">
        <v>2.5999999999999999E-3</v>
      </c>
      <c r="F204" s="6">
        <v>2.5999999999999999E-3</v>
      </c>
      <c r="G204" s="6">
        <v>5.1000000000000004E-3</v>
      </c>
      <c r="H204" s="7">
        <v>389</v>
      </c>
      <c r="I204" s="19">
        <v>0.44987146529562999</v>
      </c>
      <c r="J204" s="18">
        <v>3.5200000000000002E-2</v>
      </c>
      <c r="K204" s="6">
        <v>7.3300000000000004E-2</v>
      </c>
      <c r="L204" s="6">
        <v>0.1056</v>
      </c>
      <c r="M204" s="7">
        <v>341</v>
      </c>
      <c r="N204" s="7">
        <v>74.400000000000006</v>
      </c>
    </row>
    <row r="205" spans="1:14" x14ac:dyDescent="0.25">
      <c r="A205" s="2" t="s">
        <v>667</v>
      </c>
      <c r="B205" s="2" t="s">
        <v>92</v>
      </c>
      <c r="C205" s="2" t="s">
        <v>93</v>
      </c>
      <c r="D205" s="2" t="s">
        <v>9</v>
      </c>
      <c r="E205" s="6">
        <v>4.4000000000000003E-3</v>
      </c>
      <c r="F205" s="6">
        <v>4.4000000000000003E-3</v>
      </c>
      <c r="G205" s="6">
        <v>4.4000000000000003E-3</v>
      </c>
      <c r="H205" s="7">
        <v>454</v>
      </c>
      <c r="I205" s="19">
        <v>0.49122807017543901</v>
      </c>
      <c r="J205" s="18">
        <v>6.6100000000000006E-2</v>
      </c>
      <c r="K205" s="6">
        <v>0.15920000000000001</v>
      </c>
      <c r="L205" s="6">
        <v>0.2913</v>
      </c>
      <c r="M205" s="7">
        <v>333</v>
      </c>
      <c r="N205" s="7">
        <v>72.900000000000006</v>
      </c>
    </row>
    <row r="206" spans="1:14" x14ac:dyDescent="0.25">
      <c r="A206" s="2" t="s">
        <v>630</v>
      </c>
      <c r="B206" s="2" t="s">
        <v>154</v>
      </c>
      <c r="C206" s="2" t="s">
        <v>128</v>
      </c>
      <c r="D206" s="2" t="s">
        <v>17</v>
      </c>
      <c r="E206" s="6">
        <v>0</v>
      </c>
      <c r="F206" s="6">
        <v>0</v>
      </c>
      <c r="G206" s="6">
        <v>0</v>
      </c>
      <c r="H206" s="7">
        <v>457</v>
      </c>
      <c r="I206" s="19">
        <v>0.45951859956236302</v>
      </c>
      <c r="J206" s="18">
        <v>6.1000000000000004E-3</v>
      </c>
      <c r="K206" s="6">
        <v>1.52E-2</v>
      </c>
      <c r="L206" s="6">
        <v>5.1499999999999997E-2</v>
      </c>
      <c r="M206" s="7">
        <v>330</v>
      </c>
      <c r="N206" s="7">
        <v>73.099999999999994</v>
      </c>
    </row>
    <row r="207" spans="1:14" x14ac:dyDescent="0.25">
      <c r="A207" s="2" t="s">
        <v>650</v>
      </c>
      <c r="B207" s="2" t="s">
        <v>392</v>
      </c>
      <c r="C207" s="2" t="s">
        <v>256</v>
      </c>
      <c r="D207" s="2" t="s">
        <v>138</v>
      </c>
      <c r="E207" s="6">
        <v>9.1000000000000004E-3</v>
      </c>
      <c r="F207" s="6">
        <v>1.2199999999999999E-2</v>
      </c>
      <c r="G207" s="6">
        <v>1.52E-2</v>
      </c>
      <c r="H207" s="7">
        <v>329</v>
      </c>
      <c r="I207" s="19">
        <v>0.46363636363636401</v>
      </c>
      <c r="J207" s="18">
        <v>1.24E-2</v>
      </c>
      <c r="K207" s="6">
        <v>2.8000000000000001E-2</v>
      </c>
      <c r="L207" s="6">
        <v>5.28E-2</v>
      </c>
      <c r="M207" s="7">
        <v>322</v>
      </c>
      <c r="N207" s="7">
        <v>73.400000000000006</v>
      </c>
    </row>
    <row r="208" spans="1:14" x14ac:dyDescent="0.25">
      <c r="A208" s="2" t="s">
        <v>708</v>
      </c>
      <c r="B208" s="2" t="s">
        <v>30</v>
      </c>
      <c r="C208" s="2" t="s">
        <v>31</v>
      </c>
      <c r="D208" s="2" t="s">
        <v>29</v>
      </c>
      <c r="E208" s="6">
        <v>6.0000000000000001E-3</v>
      </c>
      <c r="F208" s="6">
        <v>6.0000000000000001E-3</v>
      </c>
      <c r="G208" s="6">
        <v>6.0000000000000001E-3</v>
      </c>
      <c r="H208" s="7">
        <v>336</v>
      </c>
      <c r="I208" s="19">
        <v>0.49702380952380998</v>
      </c>
      <c r="J208" s="18">
        <v>1.8700000000000001E-2</v>
      </c>
      <c r="K208" s="6">
        <v>5.9200000000000003E-2</v>
      </c>
      <c r="L208" s="6">
        <v>0.1246</v>
      </c>
      <c r="M208" s="7">
        <v>321</v>
      </c>
      <c r="N208" s="7">
        <v>73.3</v>
      </c>
    </row>
    <row r="209" spans="1:14" x14ac:dyDescent="0.25">
      <c r="A209" s="2" t="s">
        <v>671</v>
      </c>
      <c r="B209" s="2" t="s">
        <v>221</v>
      </c>
      <c r="C209" s="2" t="s">
        <v>66</v>
      </c>
      <c r="D209" s="2" t="s">
        <v>0</v>
      </c>
      <c r="E209" s="6">
        <v>0</v>
      </c>
      <c r="F209" s="6">
        <v>0</v>
      </c>
      <c r="G209" s="6">
        <v>0</v>
      </c>
      <c r="H209" s="7">
        <v>392</v>
      </c>
      <c r="I209" s="19">
        <v>0.48979591836734698</v>
      </c>
      <c r="J209" s="18">
        <v>2.81E-2</v>
      </c>
      <c r="K209" s="6">
        <v>6.5600000000000006E-2</v>
      </c>
      <c r="L209" s="6">
        <v>8.4400000000000003E-2</v>
      </c>
      <c r="M209" s="7">
        <v>320</v>
      </c>
      <c r="N209" s="7">
        <v>72.099999999999994</v>
      </c>
    </row>
    <row r="210" spans="1:14" x14ac:dyDescent="0.25">
      <c r="A210" s="2" t="s">
        <v>665</v>
      </c>
      <c r="B210" s="2" t="s">
        <v>242</v>
      </c>
      <c r="C210" s="2" t="s">
        <v>161</v>
      </c>
      <c r="D210" s="2" t="s">
        <v>46</v>
      </c>
      <c r="E210" s="6">
        <v>4.2099999999999999E-2</v>
      </c>
      <c r="F210" s="6">
        <v>4.4400000000000002E-2</v>
      </c>
      <c r="G210" s="6">
        <v>4.4400000000000002E-2</v>
      </c>
      <c r="H210" s="7">
        <v>428</v>
      </c>
      <c r="I210" s="19">
        <v>0.42465753424657499</v>
      </c>
      <c r="J210" s="18">
        <v>3.4599999999999999E-2</v>
      </c>
      <c r="K210" s="6">
        <v>0.1258</v>
      </c>
      <c r="L210" s="6">
        <v>0.25159999999999999</v>
      </c>
      <c r="M210" s="7">
        <v>318</v>
      </c>
      <c r="N210" s="7">
        <v>72.8</v>
      </c>
    </row>
    <row r="211" spans="1:14" x14ac:dyDescent="0.25">
      <c r="A211" s="2" t="s">
        <v>668</v>
      </c>
      <c r="B211" s="2" t="s">
        <v>49</v>
      </c>
      <c r="C211" s="2" t="s">
        <v>50</v>
      </c>
      <c r="D211" s="2" t="s">
        <v>9</v>
      </c>
      <c r="E211" s="6">
        <v>2.7000000000000003E-2</v>
      </c>
      <c r="F211" s="6">
        <v>3.2300000000000002E-2</v>
      </c>
      <c r="G211" s="6">
        <v>3.2300000000000002E-2</v>
      </c>
      <c r="H211" s="7">
        <v>371</v>
      </c>
      <c r="I211" s="19">
        <v>0.43535620052770402</v>
      </c>
      <c r="J211" s="18">
        <v>6.0100000000000001E-2</v>
      </c>
      <c r="K211" s="6">
        <v>0.23730000000000001</v>
      </c>
      <c r="L211" s="6">
        <v>0.37659999999999999</v>
      </c>
      <c r="M211" s="7">
        <v>316</v>
      </c>
      <c r="N211" s="7">
        <v>72.400000000000006</v>
      </c>
    </row>
    <row r="212" spans="1:14" x14ac:dyDescent="0.25">
      <c r="A212" s="2" t="s">
        <v>688</v>
      </c>
      <c r="B212" s="2" t="s">
        <v>237</v>
      </c>
      <c r="C212" s="2" t="s">
        <v>238</v>
      </c>
      <c r="D212" s="2" t="s">
        <v>52</v>
      </c>
      <c r="E212" s="6">
        <v>1.23E-2</v>
      </c>
      <c r="F212" s="6">
        <v>1.4800000000000001E-2</v>
      </c>
      <c r="G212" s="6">
        <v>1.7299999999999999E-2</v>
      </c>
      <c r="H212" s="7">
        <v>405</v>
      </c>
      <c r="I212" s="19">
        <v>0.49754901960784298</v>
      </c>
      <c r="J212" s="18">
        <v>8.8900000000000007E-2</v>
      </c>
      <c r="K212" s="6">
        <v>0.23810000000000001</v>
      </c>
      <c r="L212" s="6">
        <v>0.40949999999999998</v>
      </c>
      <c r="M212" s="7">
        <v>315</v>
      </c>
      <c r="N212" s="7">
        <v>72.900000000000006</v>
      </c>
    </row>
    <row r="213" spans="1:14" x14ac:dyDescent="0.25">
      <c r="A213" s="2" t="s">
        <v>680</v>
      </c>
      <c r="B213" s="2" t="s">
        <v>188</v>
      </c>
      <c r="C213" s="2" t="s">
        <v>189</v>
      </c>
      <c r="D213" s="2" t="s">
        <v>17</v>
      </c>
      <c r="E213" s="6">
        <v>9.7999999999999997E-3</v>
      </c>
      <c r="F213" s="6">
        <v>9.7999999999999997E-3</v>
      </c>
      <c r="G213" s="6">
        <v>9.7999999999999997E-3</v>
      </c>
      <c r="H213" s="7">
        <v>409</v>
      </c>
      <c r="I213" s="19">
        <v>0.49645390070922002</v>
      </c>
      <c r="J213" s="18">
        <v>2.2200000000000001E-2</v>
      </c>
      <c r="K213" s="6">
        <v>3.1699999999999999E-2</v>
      </c>
      <c r="L213" s="6">
        <v>3.8100000000000002E-2</v>
      </c>
      <c r="M213" s="7">
        <v>315</v>
      </c>
      <c r="N213" s="7">
        <v>73.900000000000006</v>
      </c>
    </row>
    <row r="214" spans="1:14" x14ac:dyDescent="0.25">
      <c r="A214" s="2" t="s">
        <v>735</v>
      </c>
      <c r="B214" s="2" t="s">
        <v>27</v>
      </c>
      <c r="C214" s="2" t="s">
        <v>28</v>
      </c>
      <c r="D214" s="2" t="s">
        <v>0</v>
      </c>
      <c r="E214" s="6">
        <v>2.5000000000000001E-3</v>
      </c>
      <c r="F214" s="6">
        <v>2.5000000000000001E-3</v>
      </c>
      <c r="G214" s="6">
        <v>2.5000000000000001E-3</v>
      </c>
      <c r="H214" s="7">
        <v>402</v>
      </c>
      <c r="I214" s="19">
        <v>0.47263681592039802</v>
      </c>
      <c r="J214" s="18">
        <v>8.2500000000000004E-2</v>
      </c>
      <c r="K214" s="6">
        <v>0.22220000000000001</v>
      </c>
      <c r="L214" s="6">
        <v>0.32700000000000001</v>
      </c>
      <c r="M214" s="7">
        <v>315</v>
      </c>
      <c r="N214" s="7">
        <v>71.400000000000006</v>
      </c>
    </row>
    <row r="215" spans="1:14" x14ac:dyDescent="0.25">
      <c r="A215" s="2" t="s">
        <v>624</v>
      </c>
      <c r="B215" s="2" t="s">
        <v>434</v>
      </c>
      <c r="C215" s="2" t="s">
        <v>254</v>
      </c>
      <c r="D215" s="2" t="s">
        <v>6</v>
      </c>
      <c r="E215" s="6">
        <v>0</v>
      </c>
      <c r="F215" s="6">
        <v>3.0999999999999999E-3</v>
      </c>
      <c r="G215" s="6">
        <v>3.0999999999999999E-3</v>
      </c>
      <c r="H215" s="7">
        <v>325</v>
      </c>
      <c r="I215" s="19">
        <v>0.42769230769230798</v>
      </c>
      <c r="J215" s="18">
        <v>9.5999999999999992E-3</v>
      </c>
      <c r="K215" s="6">
        <v>1.9199999999999998E-2</v>
      </c>
      <c r="L215" s="6">
        <v>3.85E-2</v>
      </c>
      <c r="M215" s="7">
        <v>312</v>
      </c>
      <c r="N215" s="7">
        <v>73.7</v>
      </c>
    </row>
    <row r="216" spans="1:14" x14ac:dyDescent="0.25">
      <c r="A216" s="2" t="s">
        <v>714</v>
      </c>
      <c r="B216" s="2" t="s">
        <v>378</v>
      </c>
      <c r="C216" s="2" t="s">
        <v>379</v>
      </c>
      <c r="D216" s="2" t="s">
        <v>46</v>
      </c>
      <c r="E216" s="6">
        <v>3.0999999999999999E-3</v>
      </c>
      <c r="F216" s="6">
        <v>6.3E-3</v>
      </c>
      <c r="G216" s="6">
        <v>6.3E-3</v>
      </c>
      <c r="H216" s="7">
        <v>319</v>
      </c>
      <c r="I216" s="19">
        <v>0.49843260188087801</v>
      </c>
      <c r="J216" s="18">
        <v>4.82E-2</v>
      </c>
      <c r="K216" s="6">
        <v>0.18970000000000001</v>
      </c>
      <c r="L216" s="6">
        <v>0.35049999999999998</v>
      </c>
      <c r="M216" s="7">
        <v>311</v>
      </c>
      <c r="N216" s="7">
        <v>73.900000000000006</v>
      </c>
    </row>
    <row r="217" spans="1:14" x14ac:dyDescent="0.25">
      <c r="A217" s="2" t="s">
        <v>695</v>
      </c>
      <c r="B217" s="2" t="s">
        <v>341</v>
      </c>
      <c r="C217" s="2" t="s">
        <v>156</v>
      </c>
      <c r="D217" s="2" t="s">
        <v>3</v>
      </c>
      <c r="E217" s="6">
        <v>0</v>
      </c>
      <c r="F217" s="6">
        <v>0</v>
      </c>
      <c r="G217" s="6">
        <v>0</v>
      </c>
      <c r="H217" s="16" t="s">
        <v>468</v>
      </c>
      <c r="I217" s="19">
        <v>0.5</v>
      </c>
      <c r="J217" s="18">
        <v>6.8599999999999994E-2</v>
      </c>
      <c r="K217" s="6">
        <v>0.1699</v>
      </c>
      <c r="L217" s="6">
        <v>0.30070000000000002</v>
      </c>
      <c r="M217" s="7">
        <v>306</v>
      </c>
      <c r="N217" s="7">
        <v>72.2</v>
      </c>
    </row>
    <row r="218" spans="1:14" x14ac:dyDescent="0.25">
      <c r="A218" s="2" t="s">
        <v>704</v>
      </c>
      <c r="B218" s="2" t="s">
        <v>177</v>
      </c>
      <c r="C218" s="2" t="s">
        <v>178</v>
      </c>
      <c r="D218" s="2" t="s">
        <v>138</v>
      </c>
      <c r="E218" s="6">
        <v>5.4000000000000003E-3</v>
      </c>
      <c r="F218" s="6">
        <v>5.4000000000000003E-3</v>
      </c>
      <c r="G218" s="6">
        <v>8.0000000000000002E-3</v>
      </c>
      <c r="H218" s="7">
        <v>373</v>
      </c>
      <c r="I218" s="19">
        <v>0.477333333333333</v>
      </c>
      <c r="J218" s="18">
        <v>5.6300000000000003E-2</v>
      </c>
      <c r="K218" s="6">
        <v>0.1358</v>
      </c>
      <c r="L218" s="6">
        <v>0.22520000000000001</v>
      </c>
      <c r="M218" s="7">
        <v>302</v>
      </c>
      <c r="N218" s="7">
        <v>72.099999999999994</v>
      </c>
    </row>
    <row r="219" spans="1:14" x14ac:dyDescent="0.25">
      <c r="A219" s="2" t="s">
        <v>707</v>
      </c>
      <c r="B219" s="2" t="s">
        <v>175</v>
      </c>
      <c r="C219" s="2" t="s">
        <v>176</v>
      </c>
      <c r="D219" s="2" t="s">
        <v>3</v>
      </c>
      <c r="E219" s="6">
        <v>0</v>
      </c>
      <c r="F219" s="6">
        <v>0</v>
      </c>
      <c r="G219" s="6">
        <v>3.0000000000000001E-3</v>
      </c>
      <c r="H219" s="7">
        <v>336</v>
      </c>
      <c r="I219" s="19">
        <v>0.49107142857142899</v>
      </c>
      <c r="J219" s="18">
        <v>0.19270000000000001</v>
      </c>
      <c r="K219" s="6">
        <v>0.35549999999999998</v>
      </c>
      <c r="L219" s="6">
        <v>0.495</v>
      </c>
      <c r="M219" s="7">
        <v>301</v>
      </c>
      <c r="N219" s="7">
        <v>73.400000000000006</v>
      </c>
    </row>
    <row r="220" spans="1:14" x14ac:dyDescent="0.25">
      <c r="A220" s="2" t="s">
        <v>699</v>
      </c>
      <c r="B220" s="2" t="s">
        <v>216</v>
      </c>
      <c r="C220" s="2" t="s">
        <v>217</v>
      </c>
      <c r="D220" s="2" t="s">
        <v>0</v>
      </c>
      <c r="E220" s="6">
        <v>2.8999999999999998E-3</v>
      </c>
      <c r="F220" s="6">
        <v>2.8999999999999998E-3</v>
      </c>
      <c r="G220" s="6">
        <v>2.8999999999999998E-3</v>
      </c>
      <c r="H220" s="7">
        <v>344</v>
      </c>
      <c r="I220" s="19">
        <v>0.46956521739130402</v>
      </c>
      <c r="J220" s="18">
        <v>0.27339999999999998</v>
      </c>
      <c r="K220" s="6">
        <v>0.39450000000000002</v>
      </c>
      <c r="L220" s="6">
        <v>0.45329999999999998</v>
      </c>
      <c r="M220" s="7">
        <v>289</v>
      </c>
      <c r="N220" s="7">
        <v>72.7</v>
      </c>
    </row>
    <row r="221" spans="1:14" x14ac:dyDescent="0.25">
      <c r="A221" s="2" t="s">
        <v>675</v>
      </c>
      <c r="B221" s="2" t="s">
        <v>227</v>
      </c>
      <c r="C221" s="2" t="s">
        <v>228</v>
      </c>
      <c r="D221" s="2" t="s">
        <v>41</v>
      </c>
      <c r="E221" s="6">
        <v>1.04E-2</v>
      </c>
      <c r="F221" s="6">
        <v>1.55E-2</v>
      </c>
      <c r="G221" s="6">
        <v>1.8100000000000002E-2</v>
      </c>
      <c r="H221" s="7">
        <v>386</v>
      </c>
      <c r="I221" s="19">
        <v>0.47435897435897401</v>
      </c>
      <c r="J221" s="18">
        <v>4.5900000000000003E-2</v>
      </c>
      <c r="K221" s="6">
        <v>0.1802</v>
      </c>
      <c r="L221" s="6">
        <v>0.311</v>
      </c>
      <c r="M221" s="7">
        <v>283</v>
      </c>
      <c r="N221" s="7">
        <v>73.3</v>
      </c>
    </row>
    <row r="222" spans="1:14" x14ac:dyDescent="0.25">
      <c r="A222" s="2" t="s">
        <v>655</v>
      </c>
      <c r="B222" s="2" t="s">
        <v>179</v>
      </c>
      <c r="C222" s="2" t="s">
        <v>180</v>
      </c>
      <c r="D222" s="2" t="s">
        <v>118</v>
      </c>
      <c r="E222" s="6">
        <v>0</v>
      </c>
      <c r="F222" s="6">
        <v>0</v>
      </c>
      <c r="G222" s="6">
        <v>3.4000000000000002E-3</v>
      </c>
      <c r="H222" s="7">
        <v>296</v>
      </c>
      <c r="I222" s="19">
        <v>0.47972972972972999</v>
      </c>
      <c r="J222" s="18">
        <v>9.5699999999999993E-2</v>
      </c>
      <c r="K222" s="6">
        <v>0.21990000000000001</v>
      </c>
      <c r="L222" s="6">
        <v>0.35460000000000003</v>
      </c>
      <c r="M222" s="7">
        <v>282</v>
      </c>
      <c r="N222" s="7">
        <v>73.5</v>
      </c>
    </row>
    <row r="223" spans="1:14" x14ac:dyDescent="0.25">
      <c r="A223" s="2" t="s">
        <v>709</v>
      </c>
      <c r="B223" s="2" t="s">
        <v>162</v>
      </c>
      <c r="C223" s="2" t="s">
        <v>163</v>
      </c>
      <c r="D223" s="2" t="s">
        <v>118</v>
      </c>
      <c r="E223" s="6">
        <v>6.7000000000000002E-3</v>
      </c>
      <c r="F223" s="6">
        <v>6.7000000000000002E-3</v>
      </c>
      <c r="G223" s="6">
        <v>6.7000000000000002E-3</v>
      </c>
      <c r="H223" s="7">
        <v>298</v>
      </c>
      <c r="I223" s="19">
        <v>0.53511705685618705</v>
      </c>
      <c r="J223" s="18">
        <v>8.6499999999999994E-2</v>
      </c>
      <c r="K223" s="6">
        <v>0.15790000000000001</v>
      </c>
      <c r="L223" s="6">
        <v>0.27439999999999998</v>
      </c>
      <c r="M223" s="7">
        <v>266</v>
      </c>
      <c r="N223" s="7">
        <v>74.099999999999994</v>
      </c>
    </row>
    <row r="224" spans="1:14" x14ac:dyDescent="0.25">
      <c r="A224" s="2" t="s">
        <v>701</v>
      </c>
      <c r="B224" s="2" t="s">
        <v>70</v>
      </c>
      <c r="C224" s="2" t="s">
        <v>71</v>
      </c>
      <c r="D224" s="2" t="s">
        <v>12</v>
      </c>
      <c r="E224" s="6">
        <v>3.0000000000000001E-3</v>
      </c>
      <c r="F224" s="6">
        <v>3.0000000000000001E-3</v>
      </c>
      <c r="G224" s="6">
        <v>3.0000000000000001E-3</v>
      </c>
      <c r="H224" s="7">
        <v>337</v>
      </c>
      <c r="I224" s="19">
        <v>0.51183431952662695</v>
      </c>
      <c r="J224" s="18">
        <v>0.1179</v>
      </c>
      <c r="K224" s="6">
        <v>0.31180000000000002</v>
      </c>
      <c r="L224" s="6">
        <v>0.57030000000000003</v>
      </c>
      <c r="M224" s="7">
        <v>263</v>
      </c>
      <c r="N224" s="7">
        <v>69.900000000000006</v>
      </c>
    </row>
    <row r="225" spans="1:14" x14ac:dyDescent="0.25">
      <c r="A225" s="2" t="s">
        <v>692</v>
      </c>
      <c r="B225" s="2" t="s">
        <v>127</v>
      </c>
      <c r="C225" s="2" t="s">
        <v>128</v>
      </c>
      <c r="D225" s="2" t="s">
        <v>17</v>
      </c>
      <c r="E225" s="6">
        <v>0.41</v>
      </c>
      <c r="F225" s="6">
        <v>0.42909999999999998</v>
      </c>
      <c r="G225" s="6">
        <v>0.4521</v>
      </c>
      <c r="H225" s="7">
        <v>261</v>
      </c>
      <c r="I225" s="19">
        <v>1</v>
      </c>
      <c r="J225" s="18">
        <v>6.1499999999999999E-2</v>
      </c>
      <c r="K225" s="6">
        <v>0.2077</v>
      </c>
      <c r="L225" s="6">
        <v>0.3231</v>
      </c>
      <c r="M225" s="7">
        <v>260</v>
      </c>
      <c r="N225" s="7">
        <v>74.3</v>
      </c>
    </row>
    <row r="226" spans="1:14" x14ac:dyDescent="0.25">
      <c r="A226" s="2" t="s">
        <v>689</v>
      </c>
      <c r="B226" s="2" t="s">
        <v>37</v>
      </c>
      <c r="C226" s="2" t="s">
        <v>14</v>
      </c>
      <c r="D226" s="2" t="s">
        <v>12</v>
      </c>
      <c r="E226" s="6">
        <v>9.1999999999999998E-3</v>
      </c>
      <c r="F226" s="6">
        <v>9.1999999999999998E-3</v>
      </c>
      <c r="G226" s="6">
        <v>9.1999999999999998E-3</v>
      </c>
      <c r="H226" s="7">
        <v>326</v>
      </c>
      <c r="I226" s="19">
        <v>0.48942598187311198</v>
      </c>
      <c r="J226" s="18">
        <v>4.0000000000000001E-3</v>
      </c>
      <c r="K226" s="6">
        <v>1.5800000000000002E-2</v>
      </c>
      <c r="L226" s="6">
        <v>2.7699999999999999E-2</v>
      </c>
      <c r="M226" s="7">
        <v>253</v>
      </c>
      <c r="N226" s="7">
        <v>73.2</v>
      </c>
    </row>
    <row r="227" spans="1:14" x14ac:dyDescent="0.25">
      <c r="A227" s="2" t="s">
        <v>724</v>
      </c>
      <c r="B227" s="2" t="s">
        <v>25</v>
      </c>
      <c r="C227" s="2" t="s">
        <v>26</v>
      </c>
      <c r="D227" s="2" t="s">
        <v>17</v>
      </c>
      <c r="E227" s="6">
        <v>0</v>
      </c>
      <c r="F227" s="6">
        <v>0</v>
      </c>
      <c r="G227" s="6">
        <v>0</v>
      </c>
      <c r="H227" s="7">
        <v>291</v>
      </c>
      <c r="I227" s="19">
        <v>0.49140893470790398</v>
      </c>
      <c r="J227" s="18">
        <v>0</v>
      </c>
      <c r="K227" s="6">
        <v>2.3900000000000001E-2</v>
      </c>
      <c r="L227" s="6">
        <v>6.7699999999999996E-2</v>
      </c>
      <c r="M227" s="7">
        <v>251</v>
      </c>
      <c r="N227" s="7">
        <v>74.2</v>
      </c>
    </row>
    <row r="228" spans="1:14" x14ac:dyDescent="0.25">
      <c r="A228" s="2" t="s">
        <v>684</v>
      </c>
      <c r="B228" s="2" t="s">
        <v>57</v>
      </c>
      <c r="C228" s="2" t="s">
        <v>58</v>
      </c>
      <c r="D228" s="2" t="s">
        <v>38</v>
      </c>
      <c r="E228" s="6">
        <v>0</v>
      </c>
      <c r="F228" s="6">
        <v>0</v>
      </c>
      <c r="G228" s="6">
        <v>0</v>
      </c>
      <c r="H228" s="7">
        <v>357</v>
      </c>
      <c r="I228" s="19">
        <v>0.47338935574229701</v>
      </c>
      <c r="J228" s="18">
        <v>8.0999999999999996E-3</v>
      </c>
      <c r="K228" s="6">
        <v>1.6299999999999999E-2</v>
      </c>
      <c r="L228" s="6">
        <v>6.0999999999999999E-2</v>
      </c>
      <c r="M228" s="7">
        <v>246</v>
      </c>
      <c r="N228" s="7">
        <v>72.099999999999994</v>
      </c>
    </row>
    <row r="229" spans="1:14" x14ac:dyDescent="0.25">
      <c r="A229" s="2" t="s">
        <v>700</v>
      </c>
      <c r="B229" s="2" t="s">
        <v>296</v>
      </c>
      <c r="C229" s="2" t="s">
        <v>297</v>
      </c>
      <c r="D229" s="2" t="s">
        <v>84</v>
      </c>
      <c r="E229" s="6">
        <v>3.4999999999999996E-3</v>
      </c>
      <c r="F229" s="6">
        <v>3.4999999999999996E-3</v>
      </c>
      <c r="G229" s="6">
        <v>3.4999999999999996E-3</v>
      </c>
      <c r="H229" s="7">
        <v>283</v>
      </c>
      <c r="I229" s="19">
        <v>0.440140845070423</v>
      </c>
      <c r="J229" s="18">
        <v>5.74E-2</v>
      </c>
      <c r="K229" s="6">
        <v>0.1762</v>
      </c>
      <c r="L229" s="6">
        <v>0.30330000000000001</v>
      </c>
      <c r="M229" s="7">
        <v>244</v>
      </c>
      <c r="N229" s="7">
        <v>72.5</v>
      </c>
    </row>
    <row r="230" spans="1:14" x14ac:dyDescent="0.25">
      <c r="A230" s="2" t="s">
        <v>636</v>
      </c>
      <c r="B230" s="2" t="s">
        <v>352</v>
      </c>
      <c r="C230" s="2" t="s">
        <v>353</v>
      </c>
      <c r="D230" s="2" t="s">
        <v>118</v>
      </c>
      <c r="E230" s="6">
        <v>4.0999999999999995E-3</v>
      </c>
      <c r="F230" s="6">
        <v>8.199999999999999E-3</v>
      </c>
      <c r="G230" s="6">
        <v>8.199999999999999E-3</v>
      </c>
      <c r="H230" s="7">
        <v>243</v>
      </c>
      <c r="I230" s="19">
        <v>0.46721311475409799</v>
      </c>
      <c r="J230" s="18">
        <v>0</v>
      </c>
      <c r="K230" s="6">
        <v>2.07E-2</v>
      </c>
      <c r="L230" s="6">
        <v>4.5499999999999999E-2</v>
      </c>
      <c r="M230" s="7">
        <v>242</v>
      </c>
      <c r="N230" s="7">
        <v>73.400000000000006</v>
      </c>
    </row>
    <row r="231" spans="1:14" x14ac:dyDescent="0.25">
      <c r="A231" s="2" t="s">
        <v>676</v>
      </c>
      <c r="B231" s="2" t="s">
        <v>261</v>
      </c>
      <c r="C231" s="2" t="s">
        <v>262</v>
      </c>
      <c r="D231" s="2" t="s">
        <v>84</v>
      </c>
      <c r="E231" s="6">
        <v>0</v>
      </c>
      <c r="F231" s="6">
        <v>0</v>
      </c>
      <c r="G231" s="6">
        <v>0</v>
      </c>
      <c r="H231" s="7">
        <v>319</v>
      </c>
      <c r="I231" s="19">
        <v>0.52978056426332298</v>
      </c>
      <c r="J231" s="18">
        <v>1.66E-2</v>
      </c>
      <c r="K231" s="6">
        <v>2.9000000000000001E-2</v>
      </c>
      <c r="L231" s="6">
        <v>5.3900000000000003E-2</v>
      </c>
      <c r="M231" s="7">
        <v>241</v>
      </c>
      <c r="N231" s="7">
        <v>73.8</v>
      </c>
    </row>
    <row r="232" spans="1:14" x14ac:dyDescent="0.25">
      <c r="A232" s="2" t="s">
        <v>712</v>
      </c>
      <c r="B232" s="2" t="s">
        <v>158</v>
      </c>
      <c r="C232" s="2" t="s">
        <v>159</v>
      </c>
      <c r="D232" s="2" t="s">
        <v>118</v>
      </c>
      <c r="E232" s="6">
        <v>7.4900000000000008E-2</v>
      </c>
      <c r="F232" s="6">
        <v>8.9900000000000008E-2</v>
      </c>
      <c r="G232" s="6">
        <v>9.74E-2</v>
      </c>
      <c r="H232" s="7">
        <v>267</v>
      </c>
      <c r="I232" s="19">
        <v>0.61403508771929804</v>
      </c>
      <c r="J232" s="18">
        <v>4.4000000000000003E-3</v>
      </c>
      <c r="K232" s="6">
        <v>3.56E-2</v>
      </c>
      <c r="L232" s="6">
        <v>0.1867</v>
      </c>
      <c r="M232" s="7">
        <v>225</v>
      </c>
      <c r="N232" s="7">
        <v>73.8</v>
      </c>
    </row>
    <row r="233" spans="1:14" x14ac:dyDescent="0.25">
      <c r="A233" s="2" t="s">
        <v>728</v>
      </c>
      <c r="B233" s="2" t="s">
        <v>81</v>
      </c>
      <c r="C233" s="2" t="s">
        <v>82</v>
      </c>
      <c r="D233" s="2" t="s">
        <v>41</v>
      </c>
      <c r="E233" s="6">
        <v>0</v>
      </c>
      <c r="F233" s="6">
        <v>3.5999999999999999E-3</v>
      </c>
      <c r="G233" s="6">
        <v>3.5999999999999999E-3</v>
      </c>
      <c r="H233" s="7">
        <v>276</v>
      </c>
      <c r="I233" s="19">
        <v>0.49275362318840599</v>
      </c>
      <c r="J233" s="18">
        <v>3.1099999999999999E-2</v>
      </c>
      <c r="K233" s="6">
        <v>0.1467</v>
      </c>
      <c r="L233" s="6">
        <v>0.26219999999999999</v>
      </c>
      <c r="M233" s="7">
        <v>225</v>
      </c>
      <c r="N233" s="7">
        <v>72.5</v>
      </c>
    </row>
    <row r="234" spans="1:14" x14ac:dyDescent="0.25">
      <c r="A234" s="2" t="s">
        <v>713</v>
      </c>
      <c r="B234" s="2" t="s">
        <v>276</v>
      </c>
      <c r="C234" s="2" t="s">
        <v>28</v>
      </c>
      <c r="D234" s="2" t="s">
        <v>0</v>
      </c>
      <c r="E234" s="6">
        <v>3.7000000000000002E-3</v>
      </c>
      <c r="F234" s="6">
        <v>3.7000000000000002E-3</v>
      </c>
      <c r="G234" s="6">
        <v>3.7000000000000002E-3</v>
      </c>
      <c r="H234" s="7">
        <v>272</v>
      </c>
      <c r="I234" s="19">
        <v>0.476190476190476</v>
      </c>
      <c r="J234" s="18">
        <v>4.7000000000000002E-3</v>
      </c>
      <c r="K234" s="6">
        <v>3.3000000000000002E-2</v>
      </c>
      <c r="L234" s="6">
        <v>5.6599999999999998E-2</v>
      </c>
      <c r="M234" s="7">
        <v>212</v>
      </c>
      <c r="N234" s="7">
        <v>69.2</v>
      </c>
    </row>
    <row r="235" spans="1:14" x14ac:dyDescent="0.25">
      <c r="A235" s="2" t="s">
        <v>661</v>
      </c>
      <c r="B235" s="2" t="s">
        <v>257</v>
      </c>
      <c r="C235" s="2" t="s">
        <v>258</v>
      </c>
      <c r="D235" s="2" t="s">
        <v>84</v>
      </c>
      <c r="E235" s="6">
        <v>0</v>
      </c>
      <c r="F235" s="6">
        <v>4.3E-3</v>
      </c>
      <c r="G235" s="6">
        <v>4.3E-3</v>
      </c>
      <c r="H235" s="7">
        <v>231</v>
      </c>
      <c r="I235" s="19">
        <v>0.506493506493506</v>
      </c>
      <c r="J235" s="18">
        <v>1.9E-2</v>
      </c>
      <c r="K235" s="6">
        <v>4.7399999999999998E-2</v>
      </c>
      <c r="L235" s="6">
        <v>7.5800000000000006E-2</v>
      </c>
      <c r="M235" s="7">
        <v>211</v>
      </c>
      <c r="N235" s="7">
        <v>73.3</v>
      </c>
    </row>
    <row r="236" spans="1:14" x14ac:dyDescent="0.25">
      <c r="A236" s="2" t="s">
        <v>693</v>
      </c>
      <c r="B236" s="2" t="s">
        <v>69</v>
      </c>
      <c r="C236" s="2" t="s">
        <v>58</v>
      </c>
      <c r="D236" s="2" t="s">
        <v>38</v>
      </c>
      <c r="E236" s="6">
        <v>4.0999999999999995E-3</v>
      </c>
      <c r="F236" s="6">
        <v>4.0999999999999995E-3</v>
      </c>
      <c r="G236" s="6">
        <v>4.0999999999999995E-3</v>
      </c>
      <c r="H236" s="7">
        <v>245</v>
      </c>
      <c r="I236" s="19">
        <v>0.48571428571428599</v>
      </c>
      <c r="J236" s="18">
        <v>6.7599999999999993E-2</v>
      </c>
      <c r="K236" s="6">
        <v>0.18360000000000001</v>
      </c>
      <c r="L236" s="6">
        <v>0.26569999999999999</v>
      </c>
      <c r="M236" s="7">
        <v>207</v>
      </c>
      <c r="N236" s="7">
        <v>72.900000000000006</v>
      </c>
    </row>
    <row r="237" spans="1:14" x14ac:dyDescent="0.25">
      <c r="A237" s="2" t="s">
        <v>721</v>
      </c>
      <c r="B237" s="2" t="s">
        <v>272</v>
      </c>
      <c r="C237" s="2" t="s">
        <v>273</v>
      </c>
      <c r="D237" s="2" t="s">
        <v>41</v>
      </c>
      <c r="E237" s="6">
        <v>0</v>
      </c>
      <c r="F237" s="6">
        <v>0</v>
      </c>
      <c r="G237" s="6">
        <v>0</v>
      </c>
      <c r="H237" s="7">
        <v>235</v>
      </c>
      <c r="I237" s="19">
        <v>0.48936170212766</v>
      </c>
      <c r="J237" s="18">
        <v>2.5999999999999999E-2</v>
      </c>
      <c r="K237" s="6">
        <v>4.1700000000000001E-2</v>
      </c>
      <c r="L237" s="6">
        <v>6.7699999999999996E-2</v>
      </c>
      <c r="M237" s="7">
        <v>192</v>
      </c>
      <c r="N237" s="7">
        <v>72.5</v>
      </c>
    </row>
    <row r="238" spans="1:14" x14ac:dyDescent="0.25">
      <c r="A238" s="2" t="s">
        <v>717</v>
      </c>
      <c r="B238" s="2" t="s">
        <v>67</v>
      </c>
      <c r="C238" s="2" t="s">
        <v>68</v>
      </c>
      <c r="D238" s="2" t="s">
        <v>52</v>
      </c>
      <c r="E238" s="6">
        <v>1.2699999999999999E-2</v>
      </c>
      <c r="F238" s="6">
        <v>1.2699999999999999E-2</v>
      </c>
      <c r="G238" s="6">
        <v>1.2699999999999999E-2</v>
      </c>
      <c r="H238" s="7">
        <v>237</v>
      </c>
      <c r="I238" s="19">
        <v>0.502092050209205</v>
      </c>
      <c r="J238" s="18">
        <v>5.5199999999999999E-2</v>
      </c>
      <c r="K238" s="6">
        <v>0.17130000000000001</v>
      </c>
      <c r="L238" s="6">
        <v>0.2873</v>
      </c>
      <c r="M238" s="7">
        <v>181</v>
      </c>
      <c r="N238" s="7">
        <v>72</v>
      </c>
    </row>
    <row r="239" spans="1:14" x14ac:dyDescent="0.25">
      <c r="A239" s="2" t="s">
        <v>720</v>
      </c>
      <c r="B239" s="2" t="s">
        <v>32</v>
      </c>
      <c r="C239" s="2" t="s">
        <v>33</v>
      </c>
      <c r="D239" s="2" t="s">
        <v>12</v>
      </c>
      <c r="E239" s="6">
        <v>5.3E-3</v>
      </c>
      <c r="F239" s="6">
        <v>5.3E-3</v>
      </c>
      <c r="G239" s="6">
        <v>5.3E-3</v>
      </c>
      <c r="H239" s="7">
        <v>187</v>
      </c>
      <c r="I239" s="19">
        <v>0.50531914893617003</v>
      </c>
      <c r="J239" s="18">
        <v>1.7100000000000001E-2</v>
      </c>
      <c r="K239" s="6">
        <v>0.04</v>
      </c>
      <c r="L239" s="6">
        <v>0.08</v>
      </c>
      <c r="M239" s="7">
        <v>175</v>
      </c>
      <c r="N239" s="7">
        <v>71.5</v>
      </c>
    </row>
    <row r="240" spans="1:14" x14ac:dyDescent="0.25">
      <c r="A240" s="2" t="s">
        <v>619</v>
      </c>
      <c r="B240" s="2" t="s">
        <v>349</v>
      </c>
      <c r="C240" s="2" t="s">
        <v>33</v>
      </c>
      <c r="D240" s="2" t="s">
        <v>12</v>
      </c>
      <c r="E240" s="6">
        <v>5.3E-3</v>
      </c>
      <c r="F240" s="6">
        <v>1.0500000000000001E-2</v>
      </c>
      <c r="G240" s="6">
        <v>1.5800000000000002E-2</v>
      </c>
      <c r="H240" s="7">
        <v>190</v>
      </c>
      <c r="I240" s="19">
        <v>0.557894736842105</v>
      </c>
      <c r="J240" s="18">
        <v>8.09E-2</v>
      </c>
      <c r="K240" s="6">
        <v>0.1618</v>
      </c>
      <c r="L240" s="6">
        <v>0.3584</v>
      </c>
      <c r="M240" s="7">
        <v>173</v>
      </c>
      <c r="N240" s="7">
        <v>71.7</v>
      </c>
    </row>
    <row r="241" spans="1:14" x14ac:dyDescent="0.25">
      <c r="A241" s="2" t="s">
        <v>722</v>
      </c>
      <c r="B241" s="2" t="s">
        <v>51</v>
      </c>
      <c r="C241" s="2" t="s">
        <v>43</v>
      </c>
      <c r="D241" s="2" t="s">
        <v>41</v>
      </c>
      <c r="E241" s="6">
        <v>1.6299999999999999E-2</v>
      </c>
      <c r="F241" s="6">
        <v>1.6299999999999999E-2</v>
      </c>
      <c r="G241" s="6">
        <v>1.6299999999999999E-2</v>
      </c>
      <c r="H241" s="7">
        <v>184</v>
      </c>
      <c r="I241" s="19">
        <v>0.51351351351351304</v>
      </c>
      <c r="J241" s="18">
        <v>2.53E-2</v>
      </c>
      <c r="K241" s="6">
        <v>6.9599999999999995E-2</v>
      </c>
      <c r="L241" s="6">
        <v>0.1709</v>
      </c>
      <c r="M241" s="7">
        <v>158</v>
      </c>
      <c r="N241" s="7">
        <v>73.400000000000006</v>
      </c>
    </row>
    <row r="242" spans="1:14" x14ac:dyDescent="0.25">
      <c r="A242" s="2" t="s">
        <v>703</v>
      </c>
      <c r="B242" s="2" t="s">
        <v>144</v>
      </c>
      <c r="C242" s="2" t="s">
        <v>115</v>
      </c>
      <c r="D242" s="2" t="s">
        <v>41</v>
      </c>
      <c r="E242" s="6">
        <v>2.1700000000000001E-2</v>
      </c>
      <c r="F242" s="6">
        <v>2.1700000000000001E-2</v>
      </c>
      <c r="G242" s="6">
        <v>2.1700000000000001E-2</v>
      </c>
      <c r="H242" s="7">
        <v>184</v>
      </c>
      <c r="I242" s="19">
        <v>0.48128342245989297</v>
      </c>
      <c r="J242" s="18">
        <v>5.8099999999999999E-2</v>
      </c>
      <c r="K242" s="6">
        <v>0.28389999999999999</v>
      </c>
      <c r="L242" s="6">
        <v>0.49030000000000001</v>
      </c>
      <c r="M242" s="7">
        <v>155</v>
      </c>
      <c r="N242" s="7">
        <v>72.5</v>
      </c>
    </row>
    <row r="243" spans="1:14" x14ac:dyDescent="0.25">
      <c r="A243" s="2" t="s">
        <v>715</v>
      </c>
      <c r="B243" s="2" t="s">
        <v>171</v>
      </c>
      <c r="C243" s="2" t="s">
        <v>172</v>
      </c>
      <c r="D243" s="2" t="s">
        <v>9</v>
      </c>
      <c r="E243" s="6">
        <v>4.7999999999999996E-3</v>
      </c>
      <c r="F243" s="6">
        <v>4.7999999999999996E-3</v>
      </c>
      <c r="G243" s="6">
        <v>4.7999999999999996E-3</v>
      </c>
      <c r="H243" s="7">
        <v>207</v>
      </c>
      <c r="I243" s="19">
        <v>0.50961538461538503</v>
      </c>
      <c r="J243" s="18">
        <v>0.13159999999999999</v>
      </c>
      <c r="K243" s="6">
        <v>0.1711</v>
      </c>
      <c r="L243" s="6">
        <v>0.2697</v>
      </c>
      <c r="M243" s="7">
        <v>152</v>
      </c>
      <c r="N243" s="7">
        <v>73.400000000000006</v>
      </c>
    </row>
    <row r="244" spans="1:14" x14ac:dyDescent="0.25">
      <c r="A244" s="2" t="s">
        <v>672</v>
      </c>
      <c r="B244" s="2" t="s">
        <v>202</v>
      </c>
      <c r="C244" s="2" t="s">
        <v>203</v>
      </c>
      <c r="D244" s="2" t="s">
        <v>118</v>
      </c>
      <c r="E244" s="6">
        <v>0</v>
      </c>
      <c r="F244" s="6">
        <v>0</v>
      </c>
      <c r="G244" s="6">
        <v>0</v>
      </c>
      <c r="H244" s="7">
        <v>163</v>
      </c>
      <c r="I244" s="19">
        <v>0.52760736196319002</v>
      </c>
      <c r="J244" s="18">
        <v>1.4500000000000001E-2</v>
      </c>
      <c r="K244" s="6">
        <v>6.5199999999999994E-2</v>
      </c>
      <c r="L244" s="6">
        <v>8.6999999999999994E-2</v>
      </c>
      <c r="M244" s="7">
        <v>138</v>
      </c>
      <c r="N244" s="7">
        <v>73.3</v>
      </c>
    </row>
    <row r="245" spans="1:14" x14ac:dyDescent="0.25">
      <c r="A245" s="2" t="s">
        <v>706</v>
      </c>
      <c r="B245" s="2" t="s">
        <v>394</v>
      </c>
      <c r="C245" s="2" t="s">
        <v>86</v>
      </c>
      <c r="D245" s="2" t="s">
        <v>84</v>
      </c>
      <c r="E245" s="6">
        <v>5.5000000000000005E-3</v>
      </c>
      <c r="F245" s="6">
        <v>5.5000000000000005E-3</v>
      </c>
      <c r="G245" s="6">
        <v>5.5000000000000005E-3</v>
      </c>
      <c r="H245" s="7">
        <v>181</v>
      </c>
      <c r="I245" s="19">
        <v>0.5</v>
      </c>
      <c r="J245" s="18">
        <v>3.7900000000000003E-2</v>
      </c>
      <c r="K245" s="6">
        <v>0.18179999999999999</v>
      </c>
      <c r="L245" s="6">
        <v>0.38640000000000002</v>
      </c>
      <c r="M245" s="7">
        <v>132</v>
      </c>
      <c r="N245" s="7">
        <v>73.7</v>
      </c>
    </row>
    <row r="246" spans="1:14" x14ac:dyDescent="0.25">
      <c r="A246" s="2" t="s">
        <v>730</v>
      </c>
      <c r="B246" s="2" t="s">
        <v>109</v>
      </c>
      <c r="C246" s="2" t="s">
        <v>110</v>
      </c>
      <c r="D246" s="2" t="s">
        <v>41</v>
      </c>
      <c r="E246" s="6">
        <v>1.7500000000000002E-2</v>
      </c>
      <c r="F246" s="6">
        <v>1.7500000000000002E-2</v>
      </c>
      <c r="G246" s="6">
        <v>1.7500000000000002E-2</v>
      </c>
      <c r="H246" s="7">
        <v>114</v>
      </c>
      <c r="I246" s="19">
        <v>0.47826086956521702</v>
      </c>
      <c r="J246" s="18">
        <v>8.0399999999999999E-2</v>
      </c>
      <c r="K246" s="6">
        <v>0.15179999999999999</v>
      </c>
      <c r="L246" s="6">
        <v>0.25</v>
      </c>
      <c r="M246" s="7">
        <v>112</v>
      </c>
      <c r="N246" s="7">
        <v>75.2</v>
      </c>
    </row>
    <row r="247" spans="1:14" x14ac:dyDescent="0.25">
      <c r="A247" s="2" t="s">
        <v>726</v>
      </c>
      <c r="B247" s="2" t="s">
        <v>313</v>
      </c>
      <c r="C247" s="2" t="s">
        <v>43</v>
      </c>
      <c r="D247" s="2" t="s">
        <v>41</v>
      </c>
      <c r="E247" s="6">
        <v>7.4000000000000003E-3</v>
      </c>
      <c r="F247" s="6">
        <v>1.4800000000000001E-2</v>
      </c>
      <c r="G247" s="6">
        <v>2.2200000000000001E-2</v>
      </c>
      <c r="H247" s="7">
        <v>135</v>
      </c>
      <c r="I247" s="19">
        <v>0.51851851851851805</v>
      </c>
      <c r="J247" s="18">
        <v>9.2999999999999992E-3</v>
      </c>
      <c r="K247" s="6">
        <v>0.1111</v>
      </c>
      <c r="L247" s="6">
        <v>0.29630000000000001</v>
      </c>
      <c r="M247" s="7">
        <v>108</v>
      </c>
      <c r="N247" s="7">
        <v>73</v>
      </c>
    </row>
    <row r="248" spans="1:14" x14ac:dyDescent="0.25">
      <c r="A248" s="2" t="s">
        <v>725</v>
      </c>
      <c r="B248" s="2" t="s">
        <v>18</v>
      </c>
      <c r="C248" s="2" t="s">
        <v>19</v>
      </c>
      <c r="D248" s="2" t="s">
        <v>17</v>
      </c>
      <c r="E248" s="6">
        <v>8.3999999999999995E-3</v>
      </c>
      <c r="F248" s="6">
        <v>8.3999999999999995E-3</v>
      </c>
      <c r="G248" s="6">
        <v>8.3999999999999995E-3</v>
      </c>
      <c r="H248" s="7">
        <v>119</v>
      </c>
      <c r="I248" s="19">
        <v>0.495798319327731</v>
      </c>
      <c r="J248" s="18">
        <v>2.2700000000000001E-2</v>
      </c>
      <c r="K248" s="6">
        <v>3.4099999999999998E-2</v>
      </c>
      <c r="L248" s="6">
        <v>7.9500000000000001E-2</v>
      </c>
      <c r="M248" s="7">
        <v>88</v>
      </c>
      <c r="N248" s="7">
        <v>73.8</v>
      </c>
    </row>
    <row r="249" spans="1:14" x14ac:dyDescent="0.25">
      <c r="A249" s="2" t="s">
        <v>740</v>
      </c>
      <c r="B249" s="2" t="s">
        <v>4</v>
      </c>
      <c r="C249" s="2" t="s">
        <v>5</v>
      </c>
      <c r="D249" s="2" t="s">
        <v>3</v>
      </c>
      <c r="E249" s="6">
        <v>0</v>
      </c>
      <c r="F249" s="6">
        <v>0</v>
      </c>
      <c r="G249" s="6">
        <v>0</v>
      </c>
      <c r="H249" s="7">
        <v>50</v>
      </c>
      <c r="I249" s="19">
        <v>0.56000000000000005</v>
      </c>
      <c r="J249" s="18">
        <v>2.1299999999999999E-2</v>
      </c>
      <c r="K249" s="6">
        <v>0.17019999999999999</v>
      </c>
      <c r="L249" s="6">
        <v>0.38300000000000001</v>
      </c>
      <c r="M249" s="7">
        <v>47</v>
      </c>
      <c r="N249" s="7">
        <v>71.3</v>
      </c>
    </row>
    <row r="250" spans="1:14" x14ac:dyDescent="0.25">
      <c r="A250" s="2" t="s">
        <v>744</v>
      </c>
      <c r="B250" s="2" t="s">
        <v>44</v>
      </c>
      <c r="C250" s="2" t="s">
        <v>45</v>
      </c>
      <c r="D250" s="2" t="s">
        <v>12</v>
      </c>
      <c r="E250" s="6">
        <v>0</v>
      </c>
      <c r="F250" s="6">
        <v>0</v>
      </c>
      <c r="G250" s="6">
        <v>0</v>
      </c>
      <c r="H250" s="7">
        <v>47</v>
      </c>
      <c r="I250" s="19">
        <v>0.55319148936170204</v>
      </c>
      <c r="J250" s="18">
        <v>0</v>
      </c>
      <c r="K250" s="6">
        <v>4.7600000000000003E-2</v>
      </c>
      <c r="L250" s="6">
        <v>7.1400000000000005E-2</v>
      </c>
      <c r="M250" s="7">
        <v>42</v>
      </c>
      <c r="N250" s="7">
        <v>71.599999999999994</v>
      </c>
    </row>
  </sheetData>
  <sortState xmlns:xlrd2="http://schemas.microsoft.com/office/spreadsheetml/2017/richdata2" ref="A2:N250">
    <sortCondition descending="1" ref="M6:M250"/>
  </sortState>
  <conditionalFormatting sqref="I6:I250">
    <cfRule type="cellIs" dxfId="1" priority="1" operator="notBetween">
      <formula>0.45</formula>
      <formula>0.55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978F-DB07-488C-9270-51A391208CC7}">
  <dimension ref="A2:N253"/>
  <sheetViews>
    <sheetView zoomScaleNormal="100" workbookViewId="0"/>
  </sheetViews>
  <sheetFormatPr defaultRowHeight="15" x14ac:dyDescent="0.25"/>
  <cols>
    <col min="1" max="1" width="22.7109375" customWidth="1"/>
    <col min="2" max="2" width="141" customWidth="1"/>
    <col min="3" max="3" width="22.140625" customWidth="1"/>
    <col min="4" max="4" width="23.5703125" customWidth="1"/>
    <col min="5" max="5" width="21" customWidth="1"/>
    <col min="6" max="6" width="20.28515625" customWidth="1"/>
    <col min="7" max="7" width="18.7109375" customWidth="1"/>
    <col min="8" max="8" width="23.42578125" customWidth="1"/>
    <col min="9" max="9" width="23.140625" customWidth="1"/>
    <col min="10" max="10" width="26.140625" customWidth="1"/>
    <col min="11" max="11" width="26.5703125" customWidth="1"/>
    <col min="12" max="12" width="26.140625" customWidth="1"/>
    <col min="13" max="13" width="18.7109375" customWidth="1"/>
    <col min="14" max="14" width="15.85546875" customWidth="1"/>
  </cols>
  <sheetData>
    <row r="2" spans="1:14" x14ac:dyDescent="0.25">
      <c r="A2" s="5" t="s">
        <v>446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t="s">
        <v>771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5" spans="1:14" ht="63" customHeight="1" x14ac:dyDescent="0.25">
      <c r="A5" s="20" t="s">
        <v>469</v>
      </c>
      <c r="B5" s="20" t="s">
        <v>436</v>
      </c>
      <c r="C5" s="20" t="s">
        <v>438</v>
      </c>
      <c r="D5" s="20" t="s">
        <v>437</v>
      </c>
      <c r="E5" s="20" t="s">
        <v>752</v>
      </c>
      <c r="F5" s="20" t="s">
        <v>753</v>
      </c>
      <c r="G5" s="20" t="s">
        <v>754</v>
      </c>
      <c r="H5" s="20" t="s">
        <v>769</v>
      </c>
      <c r="I5" s="20" t="s">
        <v>773</v>
      </c>
      <c r="J5" s="20" t="s">
        <v>755</v>
      </c>
      <c r="K5" s="20" t="s">
        <v>756</v>
      </c>
      <c r="L5" s="20" t="s">
        <v>757</v>
      </c>
      <c r="M5" s="20" t="s">
        <v>761</v>
      </c>
      <c r="N5" s="20" t="s">
        <v>442</v>
      </c>
    </row>
    <row r="6" spans="1:14" x14ac:dyDescent="0.25">
      <c r="A6" s="2" t="s">
        <v>470</v>
      </c>
      <c r="B6" s="2" t="s">
        <v>342</v>
      </c>
      <c r="C6" s="2" t="s">
        <v>8</v>
      </c>
      <c r="D6" s="2" t="s">
        <v>6</v>
      </c>
      <c r="E6" s="6">
        <v>2.8000000000000004E-3</v>
      </c>
      <c r="F6" s="6">
        <v>2.8000000000000004E-3</v>
      </c>
      <c r="G6" s="6">
        <v>2.8000000000000004E-3</v>
      </c>
      <c r="H6" s="7">
        <v>4705</v>
      </c>
      <c r="I6" s="19">
        <v>0.494094488188976</v>
      </c>
      <c r="J6" s="18">
        <v>1.8599999999999998E-2</v>
      </c>
      <c r="K6" s="6">
        <v>3.6299999999999999E-2</v>
      </c>
      <c r="L6" s="6">
        <v>5.7099999999999998E-2</v>
      </c>
      <c r="M6" s="7">
        <v>3276</v>
      </c>
      <c r="N6" s="7">
        <v>73.7</v>
      </c>
    </row>
    <row r="7" spans="1:14" x14ac:dyDescent="0.25">
      <c r="A7" s="2" t="s">
        <v>471</v>
      </c>
      <c r="B7" s="2" t="s">
        <v>322</v>
      </c>
      <c r="C7" s="2" t="s">
        <v>159</v>
      </c>
      <c r="D7" s="2" t="s">
        <v>118</v>
      </c>
      <c r="E7" s="6">
        <v>9.1000000000000004E-3</v>
      </c>
      <c r="F7" s="6">
        <v>9.7999999999999997E-3</v>
      </c>
      <c r="G7" s="6">
        <v>1.06E-2</v>
      </c>
      <c r="H7" s="7">
        <v>4163</v>
      </c>
      <c r="I7" s="19">
        <v>0.505840286054827</v>
      </c>
      <c r="J7" s="18">
        <v>3.9300000000000002E-2</v>
      </c>
      <c r="K7" s="6">
        <v>8.72E-2</v>
      </c>
      <c r="L7" s="6">
        <v>0.15640000000000001</v>
      </c>
      <c r="M7" s="7">
        <v>3210</v>
      </c>
      <c r="N7" s="7">
        <v>70.900000000000006</v>
      </c>
    </row>
    <row r="8" spans="1:14" x14ac:dyDescent="0.25">
      <c r="A8" s="2" t="s">
        <v>472</v>
      </c>
      <c r="B8" s="2" t="s">
        <v>399</v>
      </c>
      <c r="C8" s="2" t="s">
        <v>192</v>
      </c>
      <c r="D8" s="2" t="s">
        <v>190</v>
      </c>
      <c r="E8" s="6">
        <v>1.0200000000000001E-2</v>
      </c>
      <c r="F8" s="6">
        <v>1.0500000000000001E-2</v>
      </c>
      <c r="G8" s="6">
        <v>1.0700000000000001E-2</v>
      </c>
      <c r="H8" s="7">
        <v>4109</v>
      </c>
      <c r="I8" s="19">
        <v>0.48804636561217102</v>
      </c>
      <c r="J8" s="18">
        <v>7.1400000000000005E-2</v>
      </c>
      <c r="K8" s="6">
        <v>0.16930000000000001</v>
      </c>
      <c r="L8" s="6">
        <v>0.2767</v>
      </c>
      <c r="M8" s="7">
        <v>3166</v>
      </c>
      <c r="N8" s="7">
        <v>71.5</v>
      </c>
    </row>
    <row r="9" spans="1:14" x14ac:dyDescent="0.25">
      <c r="A9" s="2" t="s">
        <v>473</v>
      </c>
      <c r="B9" s="2" t="s">
        <v>398</v>
      </c>
      <c r="C9" s="2" t="s">
        <v>19</v>
      </c>
      <c r="D9" s="2" t="s">
        <v>17</v>
      </c>
      <c r="E9" s="6">
        <v>1.7000000000000001E-3</v>
      </c>
      <c r="F9" s="6">
        <v>1.7000000000000001E-3</v>
      </c>
      <c r="G9" s="6">
        <v>1.7000000000000001E-3</v>
      </c>
      <c r="H9" s="7">
        <v>4079</v>
      </c>
      <c r="I9" s="19">
        <v>0.49694749694749701</v>
      </c>
      <c r="J9" s="18">
        <v>7.9500000000000001E-2</v>
      </c>
      <c r="K9" s="6">
        <v>0.1948</v>
      </c>
      <c r="L9" s="6">
        <v>0.2823</v>
      </c>
      <c r="M9" s="7">
        <v>3018</v>
      </c>
      <c r="N9" s="7">
        <v>73.5</v>
      </c>
    </row>
    <row r="10" spans="1:14" x14ac:dyDescent="0.25">
      <c r="A10" s="2" t="s">
        <v>478</v>
      </c>
      <c r="B10" s="2" t="s">
        <v>263</v>
      </c>
      <c r="C10" s="2" t="s">
        <v>43</v>
      </c>
      <c r="D10" s="2" t="s">
        <v>41</v>
      </c>
      <c r="E10" s="6">
        <v>5.0599999999999999E-2</v>
      </c>
      <c r="F10" s="6">
        <v>6.6799999999999998E-2</v>
      </c>
      <c r="G10" s="6">
        <v>0.08</v>
      </c>
      <c r="H10" s="7">
        <v>3264</v>
      </c>
      <c r="I10" s="19">
        <v>0.50977531368543905</v>
      </c>
      <c r="J10" s="18">
        <v>3.3399999999999999E-2</v>
      </c>
      <c r="K10" s="6">
        <v>6.2199999999999998E-2</v>
      </c>
      <c r="L10" s="6">
        <v>0.1067</v>
      </c>
      <c r="M10" s="7">
        <v>2783</v>
      </c>
      <c r="N10" s="7">
        <v>71.5</v>
      </c>
    </row>
    <row r="11" spans="1:14" x14ac:dyDescent="0.25">
      <c r="A11" s="2" t="s">
        <v>474</v>
      </c>
      <c r="B11" s="2" t="s">
        <v>400</v>
      </c>
      <c r="C11" s="2" t="s">
        <v>401</v>
      </c>
      <c r="D11" s="2" t="s">
        <v>6</v>
      </c>
      <c r="E11" s="6">
        <v>5.3E-3</v>
      </c>
      <c r="F11" s="6">
        <v>5.3E-3</v>
      </c>
      <c r="G11" s="6">
        <v>5.3E-3</v>
      </c>
      <c r="H11" s="7">
        <v>3792</v>
      </c>
      <c r="I11" s="19">
        <v>0.49776961427446897</v>
      </c>
      <c r="J11" s="18">
        <v>5.5599999999999997E-2</v>
      </c>
      <c r="K11" s="6">
        <v>0.2346</v>
      </c>
      <c r="L11" s="6">
        <v>0.42249999999999999</v>
      </c>
      <c r="M11" s="7">
        <v>2502</v>
      </c>
      <c r="N11" s="7">
        <v>72</v>
      </c>
    </row>
    <row r="12" spans="1:14" x14ac:dyDescent="0.25">
      <c r="A12" s="2" t="s">
        <v>476</v>
      </c>
      <c r="B12" s="2" t="s">
        <v>183</v>
      </c>
      <c r="C12" s="2" t="s">
        <v>8</v>
      </c>
      <c r="D12" s="2" t="s">
        <v>6</v>
      </c>
      <c r="E12" s="6">
        <v>4.1999999999999997E-3</v>
      </c>
      <c r="F12" s="6">
        <v>4.1999999999999997E-3</v>
      </c>
      <c r="G12" s="6">
        <v>4.1999999999999997E-3</v>
      </c>
      <c r="H12" s="7">
        <v>3769</v>
      </c>
      <c r="I12" s="19">
        <v>0.498020585906572</v>
      </c>
      <c r="J12" s="18">
        <v>4.1399999999999999E-2</v>
      </c>
      <c r="K12" s="6">
        <v>0.10050000000000001</v>
      </c>
      <c r="L12" s="6">
        <v>0.14749999999999999</v>
      </c>
      <c r="M12" s="7">
        <v>2488</v>
      </c>
      <c r="N12" s="7">
        <v>73.5</v>
      </c>
    </row>
    <row r="13" spans="1:14" x14ac:dyDescent="0.25">
      <c r="A13" s="2" t="s">
        <v>485</v>
      </c>
      <c r="B13" s="2" t="s">
        <v>351</v>
      </c>
      <c r="C13" s="2" t="s">
        <v>8</v>
      </c>
      <c r="D13" s="2" t="s">
        <v>6</v>
      </c>
      <c r="E13" s="6">
        <v>2.5999999999999999E-3</v>
      </c>
      <c r="F13" s="6">
        <v>2.5999999999999999E-3</v>
      </c>
      <c r="G13" s="6">
        <v>2.5999999999999999E-3</v>
      </c>
      <c r="H13" s="7">
        <v>3126</v>
      </c>
      <c r="I13" s="19">
        <v>0.49792398594698201</v>
      </c>
      <c r="J13" s="18">
        <v>4.3999999999999997E-2</v>
      </c>
      <c r="K13" s="6">
        <v>0.1077</v>
      </c>
      <c r="L13" s="6">
        <v>0.1855</v>
      </c>
      <c r="M13" s="7">
        <v>2135</v>
      </c>
      <c r="N13" s="7">
        <v>74.599999999999994</v>
      </c>
    </row>
    <row r="14" spans="1:14" x14ac:dyDescent="0.25">
      <c r="A14" s="2" t="s">
        <v>479</v>
      </c>
      <c r="B14" s="2" t="s">
        <v>280</v>
      </c>
      <c r="C14" s="2" t="s">
        <v>159</v>
      </c>
      <c r="D14" s="2" t="s">
        <v>118</v>
      </c>
      <c r="E14" s="6">
        <v>7.3000000000000001E-3</v>
      </c>
      <c r="F14" s="6">
        <v>7.6E-3</v>
      </c>
      <c r="G14" s="6">
        <v>7.9000000000000008E-3</v>
      </c>
      <c r="H14" s="7">
        <v>3032</v>
      </c>
      <c r="I14" s="19">
        <v>0.497703412073491</v>
      </c>
      <c r="J14" s="18">
        <v>9.4399999999999998E-2</v>
      </c>
      <c r="K14" s="6">
        <v>0.2596</v>
      </c>
      <c r="L14" s="6">
        <v>0.41170000000000001</v>
      </c>
      <c r="M14" s="7">
        <v>2130</v>
      </c>
      <c r="N14" s="7">
        <v>72.2</v>
      </c>
    </row>
    <row r="15" spans="1:14" x14ac:dyDescent="0.25">
      <c r="A15" s="2" t="s">
        <v>484</v>
      </c>
      <c r="B15" s="2" t="s">
        <v>396</v>
      </c>
      <c r="C15" s="2" t="s">
        <v>397</v>
      </c>
      <c r="D15" s="2" t="s">
        <v>84</v>
      </c>
      <c r="E15" s="6">
        <v>2.2000000000000001E-3</v>
      </c>
      <c r="F15" s="6">
        <v>3.0000000000000001E-3</v>
      </c>
      <c r="G15" s="6">
        <v>3.4999999999999996E-3</v>
      </c>
      <c r="H15" s="7">
        <v>2304</v>
      </c>
      <c r="I15" s="19">
        <v>0.47420892934546999</v>
      </c>
      <c r="J15" s="18">
        <v>0.1163</v>
      </c>
      <c r="K15" s="6">
        <v>0.23350000000000001</v>
      </c>
      <c r="L15" s="6">
        <v>0.35880000000000001</v>
      </c>
      <c r="M15" s="7">
        <v>1987</v>
      </c>
      <c r="N15" s="7">
        <v>72.7</v>
      </c>
    </row>
    <row r="16" spans="1:14" x14ac:dyDescent="0.25">
      <c r="A16" s="2" t="s">
        <v>475</v>
      </c>
      <c r="B16" s="2" t="s">
        <v>386</v>
      </c>
      <c r="C16" s="2" t="s">
        <v>288</v>
      </c>
      <c r="D16" s="2" t="s">
        <v>118</v>
      </c>
      <c r="E16" s="6">
        <v>3.0000000000000001E-3</v>
      </c>
      <c r="F16" s="6">
        <v>3.0000000000000001E-3</v>
      </c>
      <c r="G16" s="6">
        <v>3.0000000000000001E-3</v>
      </c>
      <c r="H16" s="7">
        <v>2961</v>
      </c>
      <c r="I16" s="19">
        <v>0.48820754716981102</v>
      </c>
      <c r="J16" s="18">
        <v>2.1700000000000001E-2</v>
      </c>
      <c r="K16" s="6">
        <v>4.4499999999999998E-2</v>
      </c>
      <c r="L16" s="6">
        <v>7.8100000000000003E-2</v>
      </c>
      <c r="M16" s="7">
        <v>1933</v>
      </c>
      <c r="N16" s="7">
        <v>72.599999999999994</v>
      </c>
    </row>
    <row r="17" spans="1:14" x14ac:dyDescent="0.25">
      <c r="A17" s="2" t="s">
        <v>481</v>
      </c>
      <c r="B17" s="2" t="s">
        <v>282</v>
      </c>
      <c r="C17" s="2" t="s">
        <v>231</v>
      </c>
      <c r="D17" s="2" t="s">
        <v>52</v>
      </c>
      <c r="E17" s="6">
        <v>1.0500000000000001E-2</v>
      </c>
      <c r="F17" s="6">
        <v>1.0500000000000001E-2</v>
      </c>
      <c r="G17" s="6">
        <v>1.0500000000000001E-2</v>
      </c>
      <c r="H17" s="7">
        <v>2576</v>
      </c>
      <c r="I17" s="19">
        <v>0.49846153846153801</v>
      </c>
      <c r="J17" s="18">
        <v>5.5800000000000002E-2</v>
      </c>
      <c r="K17" s="6">
        <v>0.13400000000000001</v>
      </c>
      <c r="L17" s="6">
        <v>0.20069999999999999</v>
      </c>
      <c r="M17" s="7">
        <v>1829</v>
      </c>
      <c r="N17" s="7">
        <v>73.599999999999994</v>
      </c>
    </row>
    <row r="18" spans="1:14" x14ac:dyDescent="0.25">
      <c r="A18" s="2" t="s">
        <v>482</v>
      </c>
      <c r="B18" s="2" t="s">
        <v>431</v>
      </c>
      <c r="C18" s="2" t="s">
        <v>303</v>
      </c>
      <c r="D18" s="2" t="s">
        <v>12</v>
      </c>
      <c r="E18" s="6">
        <v>0</v>
      </c>
      <c r="F18" s="6">
        <v>0</v>
      </c>
      <c r="G18" s="6">
        <v>0</v>
      </c>
      <c r="H18" s="16" t="s">
        <v>468</v>
      </c>
      <c r="I18" s="19">
        <v>0</v>
      </c>
      <c r="J18" s="18">
        <v>2.7400000000000001E-2</v>
      </c>
      <c r="K18" s="6">
        <v>0.1062</v>
      </c>
      <c r="L18" s="6">
        <v>0.21299999999999999</v>
      </c>
      <c r="M18" s="7">
        <v>1826</v>
      </c>
      <c r="N18" s="7">
        <v>71.599999999999994</v>
      </c>
    </row>
    <row r="19" spans="1:14" x14ac:dyDescent="0.25">
      <c r="A19" s="2" t="s">
        <v>477</v>
      </c>
      <c r="B19" s="2" t="s">
        <v>402</v>
      </c>
      <c r="C19" s="2" t="s">
        <v>8</v>
      </c>
      <c r="D19" s="2" t="s">
        <v>6</v>
      </c>
      <c r="E19" s="6">
        <v>7.1999999999999998E-3</v>
      </c>
      <c r="F19" s="6">
        <v>7.1999999999999998E-3</v>
      </c>
      <c r="G19" s="6">
        <v>8.1000000000000013E-3</v>
      </c>
      <c r="H19" s="7">
        <v>2217</v>
      </c>
      <c r="I19" s="19">
        <v>0.49756959787892202</v>
      </c>
      <c r="J19" s="18">
        <v>2.0400000000000001E-2</v>
      </c>
      <c r="K19" s="6">
        <v>8.0399999999999999E-2</v>
      </c>
      <c r="L19" s="6">
        <v>0.15840000000000001</v>
      </c>
      <c r="M19" s="7">
        <v>1667</v>
      </c>
      <c r="N19" s="7">
        <v>73</v>
      </c>
    </row>
    <row r="20" spans="1:14" x14ac:dyDescent="0.25">
      <c r="A20" s="2" t="s">
        <v>493</v>
      </c>
      <c r="B20" s="2" t="s">
        <v>407</v>
      </c>
      <c r="C20" s="2" t="s">
        <v>134</v>
      </c>
      <c r="D20" s="2" t="s">
        <v>17</v>
      </c>
      <c r="E20" s="6">
        <v>4.4000000000000003E-3</v>
      </c>
      <c r="F20" s="6">
        <v>5.3E-3</v>
      </c>
      <c r="G20" s="6">
        <v>6.8000000000000005E-3</v>
      </c>
      <c r="H20" s="7">
        <v>2057</v>
      </c>
      <c r="I20" s="19">
        <v>0.48062015503875999</v>
      </c>
      <c r="J20" s="18">
        <v>4.0599999999999997E-2</v>
      </c>
      <c r="K20" s="6">
        <v>9.9900000000000003E-2</v>
      </c>
      <c r="L20" s="6">
        <v>0.15920000000000001</v>
      </c>
      <c r="M20" s="7">
        <v>1652</v>
      </c>
      <c r="N20" s="7">
        <v>73.8</v>
      </c>
    </row>
    <row r="21" spans="1:14" x14ac:dyDescent="0.25">
      <c r="A21" s="2" t="s">
        <v>483</v>
      </c>
      <c r="B21" s="2" t="s">
        <v>418</v>
      </c>
      <c r="C21" s="2" t="s">
        <v>419</v>
      </c>
      <c r="D21" s="2" t="s">
        <v>9</v>
      </c>
      <c r="E21" s="6">
        <v>1.6000000000000001E-3</v>
      </c>
      <c r="F21" s="6">
        <v>1.6000000000000001E-3</v>
      </c>
      <c r="G21" s="6">
        <v>1.6000000000000001E-3</v>
      </c>
      <c r="H21" s="7">
        <v>2469</v>
      </c>
      <c r="I21" s="19">
        <v>0.50161160354552803</v>
      </c>
      <c r="J21" s="18">
        <v>8.5000000000000006E-2</v>
      </c>
      <c r="K21" s="6">
        <v>0.16200000000000001</v>
      </c>
      <c r="L21" s="6">
        <v>0.253</v>
      </c>
      <c r="M21" s="7">
        <v>1648</v>
      </c>
      <c r="N21" s="7">
        <v>69.7</v>
      </c>
    </row>
    <row r="22" spans="1:14" x14ac:dyDescent="0.25">
      <c r="A22" s="2" t="s">
        <v>489</v>
      </c>
      <c r="B22" s="2" t="s">
        <v>229</v>
      </c>
      <c r="C22" s="2" t="s">
        <v>102</v>
      </c>
      <c r="D22" s="2" t="s">
        <v>3</v>
      </c>
      <c r="E22" s="6">
        <v>9.7999999999999997E-3</v>
      </c>
      <c r="F22" s="6">
        <v>1.0700000000000001E-2</v>
      </c>
      <c r="G22" s="6">
        <v>1.2500000000000001E-2</v>
      </c>
      <c r="H22" s="7">
        <v>2153</v>
      </c>
      <c r="I22" s="19">
        <v>0.52784169351127497</v>
      </c>
      <c r="J22" s="18">
        <v>8.4099999999999994E-2</v>
      </c>
      <c r="K22" s="6">
        <v>0.2419</v>
      </c>
      <c r="L22" s="6">
        <v>0.39729999999999999</v>
      </c>
      <c r="M22" s="7">
        <v>1641</v>
      </c>
      <c r="N22" s="7">
        <v>71.7</v>
      </c>
    </row>
    <row r="23" spans="1:14" x14ac:dyDescent="0.25">
      <c r="A23" s="2" t="s">
        <v>487</v>
      </c>
      <c r="B23" s="2" t="s">
        <v>365</v>
      </c>
      <c r="C23" s="2" t="s">
        <v>43</v>
      </c>
      <c r="D23" s="2" t="s">
        <v>41</v>
      </c>
      <c r="E23" s="6">
        <v>1.8E-3</v>
      </c>
      <c r="F23" s="6">
        <v>3.2000000000000002E-3</v>
      </c>
      <c r="G23" s="6">
        <v>3.2000000000000002E-3</v>
      </c>
      <c r="H23" s="7">
        <v>2217</v>
      </c>
      <c r="I23" s="19">
        <v>0.485572587917042</v>
      </c>
      <c r="J23" s="18">
        <v>5.7500000000000002E-2</v>
      </c>
      <c r="K23" s="6">
        <v>0.21299999999999999</v>
      </c>
      <c r="L23" s="6">
        <v>0.42899999999999999</v>
      </c>
      <c r="M23" s="7">
        <v>1634</v>
      </c>
      <c r="N23" s="7">
        <v>73</v>
      </c>
    </row>
    <row r="24" spans="1:14" x14ac:dyDescent="0.25">
      <c r="A24" s="2" t="s">
        <v>480</v>
      </c>
      <c r="B24" s="2" t="s">
        <v>424</v>
      </c>
      <c r="C24" s="2" t="s">
        <v>425</v>
      </c>
      <c r="D24" s="2" t="s">
        <v>9</v>
      </c>
      <c r="E24" s="6">
        <v>8.3999999999999995E-3</v>
      </c>
      <c r="F24" s="6">
        <v>8.3999999999999995E-3</v>
      </c>
      <c r="G24" s="6">
        <v>9.1999999999999998E-3</v>
      </c>
      <c r="H24" s="7">
        <v>2503</v>
      </c>
      <c r="I24" s="19">
        <v>0.49127676447264101</v>
      </c>
      <c r="J24" s="18">
        <v>0.15820000000000001</v>
      </c>
      <c r="K24" s="6">
        <v>0.37030000000000002</v>
      </c>
      <c r="L24" s="6">
        <v>0.51929999999999998</v>
      </c>
      <c r="M24" s="7">
        <v>1631</v>
      </c>
      <c r="N24" s="7">
        <v>71.7</v>
      </c>
    </row>
    <row r="25" spans="1:14" x14ac:dyDescent="0.25">
      <c r="A25" s="2" t="s">
        <v>491</v>
      </c>
      <c r="B25" s="2" t="s">
        <v>344</v>
      </c>
      <c r="C25" s="2" t="s">
        <v>345</v>
      </c>
      <c r="D25" s="2" t="s">
        <v>41</v>
      </c>
      <c r="E25" s="6">
        <v>2.3999999999999998E-3</v>
      </c>
      <c r="F25" s="6">
        <v>2.8999999999999998E-3</v>
      </c>
      <c r="G25" s="6">
        <v>2.8999999999999998E-3</v>
      </c>
      <c r="H25" s="7">
        <v>2079</v>
      </c>
      <c r="I25" s="19">
        <v>0.51293103448275901</v>
      </c>
      <c r="J25" s="18">
        <v>1.2500000000000001E-2</v>
      </c>
      <c r="K25" s="6">
        <v>2.5000000000000001E-2</v>
      </c>
      <c r="L25" s="6">
        <v>0.05</v>
      </c>
      <c r="M25" s="7">
        <v>1601</v>
      </c>
      <c r="N25" s="7">
        <v>72.900000000000006</v>
      </c>
    </row>
    <row r="26" spans="1:14" x14ac:dyDescent="0.25">
      <c r="A26" s="2" t="s">
        <v>654</v>
      </c>
      <c r="B26" s="2" t="s">
        <v>290</v>
      </c>
      <c r="C26" s="2" t="s">
        <v>291</v>
      </c>
      <c r="D26" s="2" t="s">
        <v>0</v>
      </c>
      <c r="E26" s="6">
        <v>5.5899999999999998E-2</v>
      </c>
      <c r="F26" s="6">
        <v>7.4400000000000008E-2</v>
      </c>
      <c r="G26" s="6">
        <v>7.6700000000000004E-2</v>
      </c>
      <c r="H26" s="7">
        <v>1735</v>
      </c>
      <c r="I26" s="19">
        <v>0.51720310765815802</v>
      </c>
      <c r="J26" s="18">
        <v>8.72E-2</v>
      </c>
      <c r="K26" s="6">
        <v>0.20699999999999999</v>
      </c>
      <c r="L26" s="6">
        <v>0.31180000000000002</v>
      </c>
      <c r="M26" s="7">
        <v>1594</v>
      </c>
      <c r="N26" s="7">
        <v>72.900000000000006</v>
      </c>
    </row>
    <row r="27" spans="1:14" x14ac:dyDescent="0.25">
      <c r="A27" s="2" t="s">
        <v>488</v>
      </c>
      <c r="B27" s="2" t="s">
        <v>271</v>
      </c>
      <c r="C27" s="2" t="s">
        <v>102</v>
      </c>
      <c r="D27" s="2" t="s">
        <v>3</v>
      </c>
      <c r="E27" s="6">
        <v>3.7000000000000002E-3</v>
      </c>
      <c r="F27" s="6">
        <v>4.1999999999999997E-3</v>
      </c>
      <c r="G27" s="6">
        <v>4.1999999999999997E-3</v>
      </c>
      <c r="H27" s="7">
        <v>1903</v>
      </c>
      <c r="I27" s="19">
        <v>0.478534031413613</v>
      </c>
      <c r="J27" s="18">
        <v>4.7199999999999999E-2</v>
      </c>
      <c r="K27" s="6">
        <v>8.2199999999999995E-2</v>
      </c>
      <c r="L27" s="6">
        <v>0.12239999999999999</v>
      </c>
      <c r="M27" s="7">
        <v>1569</v>
      </c>
      <c r="N27" s="7">
        <v>71.599999999999994</v>
      </c>
    </row>
    <row r="28" spans="1:14" x14ac:dyDescent="0.25">
      <c r="A28" s="2" t="s">
        <v>502</v>
      </c>
      <c r="B28" s="2" t="s">
        <v>359</v>
      </c>
      <c r="C28" s="2" t="s">
        <v>360</v>
      </c>
      <c r="D28" s="2" t="s">
        <v>9</v>
      </c>
      <c r="E28" s="6">
        <v>7.1999999999999998E-3</v>
      </c>
      <c r="F28" s="6">
        <v>7.1999999999999998E-3</v>
      </c>
      <c r="G28" s="6">
        <v>7.1999999999999998E-3</v>
      </c>
      <c r="H28" s="7">
        <v>1815</v>
      </c>
      <c r="I28" s="19">
        <v>0.49671412924425001</v>
      </c>
      <c r="J28" s="18">
        <v>0.10340000000000001</v>
      </c>
      <c r="K28" s="6">
        <v>0.16839999999999999</v>
      </c>
      <c r="L28" s="6">
        <v>0.22370000000000001</v>
      </c>
      <c r="M28" s="7">
        <v>1538</v>
      </c>
      <c r="N28" s="7">
        <v>72.5</v>
      </c>
    </row>
    <row r="29" spans="1:14" x14ac:dyDescent="0.25">
      <c r="A29" s="2" t="s">
        <v>498</v>
      </c>
      <c r="B29" s="2" t="s">
        <v>289</v>
      </c>
      <c r="C29" s="2" t="s">
        <v>201</v>
      </c>
      <c r="D29" s="2" t="s">
        <v>199</v>
      </c>
      <c r="E29" s="6">
        <v>1.04E-2</v>
      </c>
      <c r="F29" s="6">
        <v>1.15E-2</v>
      </c>
      <c r="G29" s="6">
        <v>1.21E-2</v>
      </c>
      <c r="H29" s="7">
        <v>1825</v>
      </c>
      <c r="I29" s="19">
        <v>0.48936170212766</v>
      </c>
      <c r="J29" s="18">
        <v>8.5800000000000001E-2</v>
      </c>
      <c r="K29" s="6">
        <v>0.252</v>
      </c>
      <c r="L29" s="6">
        <v>0.39140000000000003</v>
      </c>
      <c r="M29" s="7">
        <v>1492</v>
      </c>
      <c r="N29" s="7">
        <v>72.7</v>
      </c>
    </row>
    <row r="30" spans="1:14" x14ac:dyDescent="0.25">
      <c r="A30" s="2" t="s">
        <v>504</v>
      </c>
      <c r="B30" s="2" t="s">
        <v>248</v>
      </c>
      <c r="C30" s="2" t="s">
        <v>33</v>
      </c>
      <c r="D30" s="2" t="s">
        <v>12</v>
      </c>
      <c r="E30" s="6">
        <v>1.5900000000000001E-2</v>
      </c>
      <c r="F30" s="6">
        <v>1.7000000000000001E-2</v>
      </c>
      <c r="G30" s="6">
        <v>1.8600000000000002E-2</v>
      </c>
      <c r="H30" s="7">
        <v>1826</v>
      </c>
      <c r="I30" s="19">
        <v>0.48943089430894299</v>
      </c>
      <c r="J30" s="18">
        <v>8.1199999999999994E-2</v>
      </c>
      <c r="K30" s="6">
        <v>0.1195</v>
      </c>
      <c r="L30" s="6">
        <v>0.15570000000000001</v>
      </c>
      <c r="M30" s="7">
        <v>1490</v>
      </c>
      <c r="N30" s="7">
        <v>72.8</v>
      </c>
    </row>
    <row r="31" spans="1:14" x14ac:dyDescent="0.25">
      <c r="A31" s="2" t="s">
        <v>490</v>
      </c>
      <c r="B31" s="2" t="s">
        <v>251</v>
      </c>
      <c r="C31" s="2" t="s">
        <v>252</v>
      </c>
      <c r="D31" s="2" t="s">
        <v>118</v>
      </c>
      <c r="E31" s="6">
        <v>5.7999999999999996E-3</v>
      </c>
      <c r="F31" s="6">
        <v>6.3E-3</v>
      </c>
      <c r="G31" s="6">
        <v>6.8000000000000005E-3</v>
      </c>
      <c r="H31" s="7">
        <v>1909</v>
      </c>
      <c r="I31" s="19">
        <v>0.48175182481751799</v>
      </c>
      <c r="J31" s="18">
        <v>0.10100000000000001</v>
      </c>
      <c r="K31" s="6">
        <v>0.26800000000000002</v>
      </c>
      <c r="L31" s="6">
        <v>0.4451</v>
      </c>
      <c r="M31" s="7">
        <v>1485</v>
      </c>
      <c r="N31" s="7">
        <v>71.8</v>
      </c>
    </row>
    <row r="32" spans="1:14" x14ac:dyDescent="0.25">
      <c r="A32" s="2" t="s">
        <v>520</v>
      </c>
      <c r="B32" s="2" t="s">
        <v>416</v>
      </c>
      <c r="C32" s="2" t="s">
        <v>417</v>
      </c>
      <c r="D32" s="2" t="s">
        <v>6</v>
      </c>
      <c r="E32" s="6">
        <v>3.8E-3</v>
      </c>
      <c r="F32" s="6">
        <v>3.8E-3</v>
      </c>
      <c r="G32" s="6">
        <v>3.8E-3</v>
      </c>
      <c r="H32" s="7">
        <v>1858</v>
      </c>
      <c r="I32" s="19">
        <v>0.49865807836822301</v>
      </c>
      <c r="J32" s="18">
        <v>0.15579999999999999</v>
      </c>
      <c r="K32" s="6">
        <v>0.16750000000000001</v>
      </c>
      <c r="L32" s="6">
        <v>0.17910000000000001</v>
      </c>
      <c r="M32" s="7">
        <v>1463</v>
      </c>
      <c r="N32" s="7">
        <v>71.8</v>
      </c>
    </row>
    <row r="33" spans="1:14" x14ac:dyDescent="0.25">
      <c r="A33" s="2" t="s">
        <v>510</v>
      </c>
      <c r="B33" s="2" t="s">
        <v>410</v>
      </c>
      <c r="C33" s="2" t="s">
        <v>411</v>
      </c>
      <c r="D33" s="2" t="s">
        <v>118</v>
      </c>
      <c r="E33" s="6">
        <v>2.3999999999999998E-3</v>
      </c>
      <c r="F33" s="6">
        <v>2.3999999999999998E-3</v>
      </c>
      <c r="G33" s="6">
        <v>3.0000000000000001E-3</v>
      </c>
      <c r="H33" s="7">
        <v>1686</v>
      </c>
      <c r="I33" s="19">
        <v>0.49615156897572499</v>
      </c>
      <c r="J33" s="18">
        <v>5.1700000000000003E-2</v>
      </c>
      <c r="K33" s="6">
        <v>0.1774</v>
      </c>
      <c r="L33" s="6">
        <v>0.34289999999999998</v>
      </c>
      <c r="M33" s="7">
        <v>1432</v>
      </c>
      <c r="N33" s="7">
        <v>74.3</v>
      </c>
    </row>
    <row r="34" spans="1:14" x14ac:dyDescent="0.25">
      <c r="A34" s="2" t="s">
        <v>503</v>
      </c>
      <c r="B34" s="2" t="s">
        <v>292</v>
      </c>
      <c r="C34" s="2" t="s">
        <v>140</v>
      </c>
      <c r="D34" s="2" t="s">
        <v>138</v>
      </c>
      <c r="E34" s="6">
        <v>1.1000000000000001E-3</v>
      </c>
      <c r="F34" s="6">
        <v>2.2000000000000001E-3</v>
      </c>
      <c r="G34" s="6">
        <v>2.2000000000000001E-3</v>
      </c>
      <c r="H34" s="7">
        <v>1824</v>
      </c>
      <c r="I34" s="19">
        <v>0.48876712328767102</v>
      </c>
      <c r="J34" s="18">
        <v>1.4800000000000001E-2</v>
      </c>
      <c r="K34" s="6">
        <v>3.6700000000000003E-2</v>
      </c>
      <c r="L34" s="6">
        <v>5.5800000000000002E-2</v>
      </c>
      <c r="M34" s="7">
        <v>1416</v>
      </c>
      <c r="N34" s="7">
        <v>72.400000000000006</v>
      </c>
    </row>
    <row r="35" spans="1:14" x14ac:dyDescent="0.25">
      <c r="A35" s="2" t="s">
        <v>512</v>
      </c>
      <c r="B35" s="2" t="s">
        <v>408</v>
      </c>
      <c r="C35" s="2" t="s">
        <v>409</v>
      </c>
      <c r="D35" s="2" t="s">
        <v>6</v>
      </c>
      <c r="E35" s="6">
        <v>2.3E-3</v>
      </c>
      <c r="F35" s="6">
        <v>2.3E-3</v>
      </c>
      <c r="G35" s="6">
        <v>2.3E-3</v>
      </c>
      <c r="H35" s="7">
        <v>1715</v>
      </c>
      <c r="I35" s="19">
        <v>0.49392009264620701</v>
      </c>
      <c r="J35" s="18">
        <v>1.9400000000000001E-2</v>
      </c>
      <c r="K35" s="6">
        <v>2.9499999999999998E-2</v>
      </c>
      <c r="L35" s="6">
        <v>4.8899999999999999E-2</v>
      </c>
      <c r="M35" s="7">
        <v>1392</v>
      </c>
      <c r="N35" s="7">
        <v>71.8</v>
      </c>
    </row>
    <row r="36" spans="1:14" x14ac:dyDescent="0.25">
      <c r="A36" s="2" t="s">
        <v>494</v>
      </c>
      <c r="B36" s="2" t="s">
        <v>312</v>
      </c>
      <c r="C36" s="2" t="s">
        <v>288</v>
      </c>
      <c r="D36" s="2" t="s">
        <v>118</v>
      </c>
      <c r="E36" s="6">
        <v>4.7999999999999996E-3</v>
      </c>
      <c r="F36" s="6">
        <v>4.7999999999999996E-3</v>
      </c>
      <c r="G36" s="6">
        <v>4.7999999999999996E-3</v>
      </c>
      <c r="H36" s="7">
        <v>1884</v>
      </c>
      <c r="I36" s="19">
        <v>0.50713907985192996</v>
      </c>
      <c r="J36" s="18">
        <v>1.23E-2</v>
      </c>
      <c r="K36" s="6">
        <v>4.7100000000000003E-2</v>
      </c>
      <c r="L36" s="6">
        <v>9.7900000000000001E-2</v>
      </c>
      <c r="M36" s="7">
        <v>1379</v>
      </c>
      <c r="N36" s="7">
        <v>72.099999999999994</v>
      </c>
    </row>
    <row r="37" spans="1:14" x14ac:dyDescent="0.25">
      <c r="A37" s="2" t="s">
        <v>511</v>
      </c>
      <c r="B37" s="2" t="s">
        <v>315</v>
      </c>
      <c r="C37" s="2" t="s">
        <v>316</v>
      </c>
      <c r="D37" s="2" t="s">
        <v>46</v>
      </c>
      <c r="E37" s="6">
        <v>0</v>
      </c>
      <c r="F37" s="6">
        <v>5.9999999999999995E-4</v>
      </c>
      <c r="G37" s="6">
        <v>5.9999999999999995E-4</v>
      </c>
      <c r="H37" s="7">
        <v>1608</v>
      </c>
      <c r="I37" s="19">
        <v>0.47574626865671599</v>
      </c>
      <c r="J37" s="18">
        <v>6.2799999999999995E-2</v>
      </c>
      <c r="K37" s="6">
        <v>0.11749999999999999</v>
      </c>
      <c r="L37" s="6">
        <v>0.18029999999999999</v>
      </c>
      <c r="M37" s="7">
        <v>1370</v>
      </c>
      <c r="N37" s="7">
        <v>72.5</v>
      </c>
    </row>
    <row r="38" spans="1:14" x14ac:dyDescent="0.25">
      <c r="A38" s="2" t="s">
        <v>486</v>
      </c>
      <c r="B38" s="2" t="s">
        <v>193</v>
      </c>
      <c r="C38" s="2" t="s">
        <v>194</v>
      </c>
      <c r="D38" s="2" t="s">
        <v>118</v>
      </c>
      <c r="E38" s="6">
        <v>1.47E-2</v>
      </c>
      <c r="F38" s="6">
        <v>1.47E-2</v>
      </c>
      <c r="G38" s="6">
        <v>1.47E-2</v>
      </c>
      <c r="H38" s="7">
        <v>1901</v>
      </c>
      <c r="I38" s="19">
        <v>0.50156087408949002</v>
      </c>
      <c r="J38" s="18">
        <v>2.93E-2</v>
      </c>
      <c r="K38" s="6">
        <v>8.1199999999999994E-2</v>
      </c>
      <c r="L38" s="6">
        <v>0.1759</v>
      </c>
      <c r="M38" s="7">
        <v>1330</v>
      </c>
      <c r="N38" s="7">
        <v>72.400000000000006</v>
      </c>
    </row>
    <row r="39" spans="1:14" x14ac:dyDescent="0.25">
      <c r="A39" s="2" t="s">
        <v>514</v>
      </c>
      <c r="B39" s="2" t="s">
        <v>333</v>
      </c>
      <c r="C39" s="2" t="s">
        <v>203</v>
      </c>
      <c r="D39" s="2" t="s">
        <v>118</v>
      </c>
      <c r="E39" s="6">
        <v>1.8E-3</v>
      </c>
      <c r="F39" s="6">
        <v>1.8E-3</v>
      </c>
      <c r="G39" s="6">
        <v>1.8E-3</v>
      </c>
      <c r="H39" s="7">
        <v>1646</v>
      </c>
      <c r="I39" s="19">
        <v>0.48392965433596102</v>
      </c>
      <c r="J39" s="18">
        <v>3.2099999999999997E-2</v>
      </c>
      <c r="K39" s="6">
        <v>9.7000000000000003E-2</v>
      </c>
      <c r="L39" s="6">
        <v>0.15720000000000001</v>
      </c>
      <c r="M39" s="7">
        <v>1279</v>
      </c>
      <c r="N39" s="7">
        <v>73.7</v>
      </c>
    </row>
    <row r="40" spans="1:14" x14ac:dyDescent="0.25">
      <c r="A40" s="2" t="s">
        <v>492</v>
      </c>
      <c r="B40" s="2" t="s">
        <v>170</v>
      </c>
      <c r="C40" s="2" t="s">
        <v>68</v>
      </c>
      <c r="D40" s="2" t="s">
        <v>52</v>
      </c>
      <c r="E40" s="6">
        <v>2.8999999999999998E-3</v>
      </c>
      <c r="F40" s="6">
        <v>2.8999999999999998E-3</v>
      </c>
      <c r="G40" s="6">
        <v>3.4999999999999996E-3</v>
      </c>
      <c r="H40" s="7">
        <v>1727</v>
      </c>
      <c r="I40" s="19">
        <v>0.49826789838337199</v>
      </c>
      <c r="J40" s="18">
        <v>4.0099999999999997E-2</v>
      </c>
      <c r="K40" s="6">
        <v>7.5499999999999998E-2</v>
      </c>
      <c r="L40" s="6">
        <v>0.11559999999999999</v>
      </c>
      <c r="M40" s="7">
        <v>1272</v>
      </c>
      <c r="N40" s="7">
        <v>72.599999999999994</v>
      </c>
    </row>
    <row r="41" spans="1:14" x14ac:dyDescent="0.25">
      <c r="A41" s="2" t="s">
        <v>547</v>
      </c>
      <c r="B41" s="2" t="s">
        <v>78</v>
      </c>
      <c r="C41" s="2" t="s">
        <v>79</v>
      </c>
      <c r="D41" s="2" t="s">
        <v>9</v>
      </c>
      <c r="E41" s="6">
        <v>1.24E-2</v>
      </c>
      <c r="F41" s="6">
        <v>1.34E-2</v>
      </c>
      <c r="G41" s="6">
        <v>1.4499999999999999E-2</v>
      </c>
      <c r="H41" s="7">
        <v>1859</v>
      </c>
      <c r="I41" s="19">
        <v>0.49654071314529002</v>
      </c>
      <c r="J41" s="18">
        <v>0.125</v>
      </c>
      <c r="K41" s="6">
        <v>0.29670000000000002</v>
      </c>
      <c r="L41" s="6">
        <v>0.47470000000000001</v>
      </c>
      <c r="M41" s="7">
        <v>1264</v>
      </c>
      <c r="N41" s="7">
        <v>72.5</v>
      </c>
    </row>
    <row r="42" spans="1:14" x14ac:dyDescent="0.25">
      <c r="A42" s="2" t="s">
        <v>524</v>
      </c>
      <c r="B42" s="2" t="s">
        <v>232</v>
      </c>
      <c r="C42" s="2" t="s">
        <v>28</v>
      </c>
      <c r="D42" s="2" t="s">
        <v>0</v>
      </c>
      <c r="E42" s="6">
        <v>1.03E-2</v>
      </c>
      <c r="F42" s="6">
        <v>1.1000000000000001E-2</v>
      </c>
      <c r="G42" s="6">
        <v>1.1000000000000001E-2</v>
      </c>
      <c r="H42" s="7">
        <v>1453</v>
      </c>
      <c r="I42" s="19">
        <v>0.49589041095890402</v>
      </c>
      <c r="J42" s="18">
        <v>1.6E-2</v>
      </c>
      <c r="K42" s="6">
        <v>2.7199999999999998E-2</v>
      </c>
      <c r="L42" s="6">
        <v>5.11E-2</v>
      </c>
      <c r="M42" s="7">
        <v>1252</v>
      </c>
      <c r="N42" s="7">
        <v>73.099999999999994</v>
      </c>
    </row>
    <row r="43" spans="1:14" x14ac:dyDescent="0.25">
      <c r="A43" s="2" t="s">
        <v>501</v>
      </c>
      <c r="B43" s="2" t="s">
        <v>210</v>
      </c>
      <c r="C43" s="2" t="s">
        <v>211</v>
      </c>
      <c r="D43" s="2" t="s">
        <v>84</v>
      </c>
      <c r="E43" s="6">
        <v>0</v>
      </c>
      <c r="F43" s="6">
        <v>0</v>
      </c>
      <c r="G43" s="6">
        <v>0</v>
      </c>
      <c r="H43" s="7">
        <v>66</v>
      </c>
      <c r="I43" s="19">
        <v>0.488188976377953</v>
      </c>
      <c r="J43" s="18">
        <v>0.02</v>
      </c>
      <c r="K43" s="6">
        <v>4.3200000000000002E-2</v>
      </c>
      <c r="L43" s="6">
        <v>7.2800000000000004E-2</v>
      </c>
      <c r="M43" s="7">
        <v>1250</v>
      </c>
      <c r="N43" s="7">
        <v>73</v>
      </c>
    </row>
    <row r="44" spans="1:14" x14ac:dyDescent="0.25">
      <c r="A44" s="2" t="s">
        <v>522</v>
      </c>
      <c r="B44" s="2" t="s">
        <v>336</v>
      </c>
      <c r="C44" s="2" t="s">
        <v>161</v>
      </c>
      <c r="D44" s="2" t="s">
        <v>46</v>
      </c>
      <c r="E44" s="6">
        <v>3.3E-3</v>
      </c>
      <c r="F44" s="6">
        <v>3.3E-3</v>
      </c>
      <c r="G44" s="6">
        <v>3.9000000000000003E-3</v>
      </c>
      <c r="H44" s="7">
        <v>1534</v>
      </c>
      <c r="I44" s="19">
        <v>0.494476933073424</v>
      </c>
      <c r="J44" s="18">
        <v>2.9700000000000001E-2</v>
      </c>
      <c r="K44" s="6">
        <v>5.8599999999999999E-2</v>
      </c>
      <c r="L44" s="6">
        <v>0.1052</v>
      </c>
      <c r="M44" s="7">
        <v>1245</v>
      </c>
      <c r="N44" s="7">
        <v>72.900000000000006</v>
      </c>
    </row>
    <row r="45" spans="1:14" x14ac:dyDescent="0.25">
      <c r="A45" s="2" t="s">
        <v>513</v>
      </c>
      <c r="B45" s="2" t="s">
        <v>311</v>
      </c>
      <c r="C45" s="2" t="s">
        <v>102</v>
      </c>
      <c r="D45" s="2" t="s">
        <v>3</v>
      </c>
      <c r="E45" s="6">
        <v>2.5000000000000001E-3</v>
      </c>
      <c r="F45" s="6">
        <v>2.5000000000000001E-3</v>
      </c>
      <c r="G45" s="6">
        <v>2.5000000000000001E-3</v>
      </c>
      <c r="H45" s="7">
        <v>1597</v>
      </c>
      <c r="I45" s="19">
        <v>0.49562499999999998</v>
      </c>
      <c r="J45" s="18">
        <v>6.3E-2</v>
      </c>
      <c r="K45" s="6">
        <v>0.184</v>
      </c>
      <c r="L45" s="6">
        <v>0.30020000000000002</v>
      </c>
      <c r="M45" s="7">
        <v>1239</v>
      </c>
      <c r="N45" s="7">
        <v>72.099999999999994</v>
      </c>
    </row>
    <row r="46" spans="1:14" x14ac:dyDescent="0.25">
      <c r="A46" s="2" t="s">
        <v>508</v>
      </c>
      <c r="B46" s="2" t="s">
        <v>395</v>
      </c>
      <c r="C46" s="2" t="s">
        <v>86</v>
      </c>
      <c r="D46" s="2" t="s">
        <v>84</v>
      </c>
      <c r="E46" s="6">
        <v>1.4000000000000002E-3</v>
      </c>
      <c r="F46" s="6">
        <v>1.4000000000000002E-3</v>
      </c>
      <c r="G46" s="6">
        <v>1.4000000000000002E-3</v>
      </c>
      <c r="H46" s="7">
        <v>1396</v>
      </c>
      <c r="I46" s="19">
        <v>0.47138769670958502</v>
      </c>
      <c r="J46" s="18">
        <v>3.8199999999999998E-2</v>
      </c>
      <c r="K46" s="6">
        <v>8.0399999999999999E-2</v>
      </c>
      <c r="L46" s="6">
        <v>0.14779999999999999</v>
      </c>
      <c r="M46" s="7">
        <v>1231</v>
      </c>
      <c r="N46" s="7">
        <v>72.5</v>
      </c>
    </row>
    <row r="47" spans="1:14" x14ac:dyDescent="0.25">
      <c r="A47" s="2" t="s">
        <v>506</v>
      </c>
      <c r="B47" s="2" t="s">
        <v>325</v>
      </c>
      <c r="C47" s="2" t="s">
        <v>326</v>
      </c>
      <c r="D47" s="2" t="s">
        <v>6</v>
      </c>
      <c r="E47" s="6">
        <v>9.8999999999999991E-3</v>
      </c>
      <c r="F47" s="6">
        <v>1.1699999999999999E-2</v>
      </c>
      <c r="G47" s="6">
        <v>1.2199999999999999E-2</v>
      </c>
      <c r="H47" s="7">
        <v>1715</v>
      </c>
      <c r="I47" s="19">
        <v>0.49710982658959502</v>
      </c>
      <c r="J47" s="18">
        <v>2.4500000000000001E-2</v>
      </c>
      <c r="K47" s="6">
        <v>4.6600000000000003E-2</v>
      </c>
      <c r="L47" s="6">
        <v>7.1999999999999995E-2</v>
      </c>
      <c r="M47" s="7">
        <v>1223</v>
      </c>
      <c r="N47" s="7">
        <v>72.2</v>
      </c>
    </row>
    <row r="48" spans="1:14" x14ac:dyDescent="0.25">
      <c r="A48" s="2" t="s">
        <v>505</v>
      </c>
      <c r="B48" s="2" t="s">
        <v>354</v>
      </c>
      <c r="C48" s="2" t="s">
        <v>182</v>
      </c>
      <c r="D48" s="2" t="s">
        <v>29</v>
      </c>
      <c r="E48" s="6">
        <v>1.2999999999999999E-3</v>
      </c>
      <c r="F48" s="6">
        <v>1.2999999999999999E-3</v>
      </c>
      <c r="G48" s="6">
        <v>1.2999999999999999E-3</v>
      </c>
      <c r="H48" s="7">
        <v>1594</v>
      </c>
      <c r="I48" s="19">
        <v>0.49185463659147899</v>
      </c>
      <c r="J48" s="18">
        <v>1.9800000000000002E-2</v>
      </c>
      <c r="K48" s="6">
        <v>4.4600000000000001E-2</v>
      </c>
      <c r="L48" s="6">
        <v>8.3500000000000005E-2</v>
      </c>
      <c r="M48" s="7">
        <v>1210</v>
      </c>
      <c r="N48" s="7">
        <v>73</v>
      </c>
    </row>
    <row r="49" spans="1:14" x14ac:dyDescent="0.25">
      <c r="A49" s="2" t="s">
        <v>541</v>
      </c>
      <c r="B49" s="2" t="s">
        <v>305</v>
      </c>
      <c r="C49" s="2" t="s">
        <v>43</v>
      </c>
      <c r="D49" s="2" t="s">
        <v>41</v>
      </c>
      <c r="E49" s="6">
        <v>1.1999999999999999E-3</v>
      </c>
      <c r="F49" s="6">
        <v>1.1999999999999999E-3</v>
      </c>
      <c r="G49" s="6">
        <v>1.1999999999999999E-3</v>
      </c>
      <c r="H49" s="7">
        <v>1702</v>
      </c>
      <c r="I49" s="19">
        <v>0.50909090909090904</v>
      </c>
      <c r="J49" s="18">
        <v>6.13E-2</v>
      </c>
      <c r="K49" s="6">
        <v>8.6900000000000005E-2</v>
      </c>
      <c r="L49" s="6">
        <v>0.11840000000000001</v>
      </c>
      <c r="M49" s="7">
        <v>1208</v>
      </c>
      <c r="N49" s="7">
        <v>73.2</v>
      </c>
    </row>
    <row r="50" spans="1:14" x14ac:dyDescent="0.25">
      <c r="A50" s="2" t="s">
        <v>500</v>
      </c>
      <c r="B50" s="2" t="s">
        <v>304</v>
      </c>
      <c r="C50" s="2" t="s">
        <v>8</v>
      </c>
      <c r="D50" s="2" t="s">
        <v>6</v>
      </c>
      <c r="E50" s="6">
        <v>2.0299999999999999E-2</v>
      </c>
      <c r="F50" s="6">
        <v>2.0299999999999999E-2</v>
      </c>
      <c r="G50" s="6">
        <v>2.0299999999999999E-2</v>
      </c>
      <c r="H50" s="7">
        <v>1827</v>
      </c>
      <c r="I50" s="19">
        <v>0.49409237379162202</v>
      </c>
      <c r="J50" s="18">
        <v>2.9100000000000001E-2</v>
      </c>
      <c r="K50" s="6">
        <v>8.5599999999999996E-2</v>
      </c>
      <c r="L50" s="6">
        <v>0.16789999999999999</v>
      </c>
      <c r="M50" s="7">
        <v>1203</v>
      </c>
      <c r="N50" s="7">
        <v>72.099999999999994</v>
      </c>
    </row>
    <row r="51" spans="1:14" x14ac:dyDescent="0.25">
      <c r="A51" s="2" t="s">
        <v>499</v>
      </c>
      <c r="B51" s="2" t="s">
        <v>377</v>
      </c>
      <c r="C51" s="2" t="s">
        <v>79</v>
      </c>
      <c r="D51" s="2" t="s">
        <v>9</v>
      </c>
      <c r="E51" s="6">
        <v>4.5000000000000005E-3</v>
      </c>
      <c r="F51" s="6">
        <v>4.5000000000000005E-3</v>
      </c>
      <c r="G51" s="6">
        <v>4.5000000000000005E-3</v>
      </c>
      <c r="H51" s="7">
        <v>1763</v>
      </c>
      <c r="I51" s="19">
        <v>0.50084127874369</v>
      </c>
      <c r="J51" s="18">
        <v>8.8700000000000001E-2</v>
      </c>
      <c r="K51" s="6">
        <v>0.1394</v>
      </c>
      <c r="L51" s="6">
        <v>0.18240000000000001</v>
      </c>
      <c r="M51" s="7">
        <v>1184</v>
      </c>
      <c r="N51" s="7">
        <v>71.400000000000006</v>
      </c>
    </row>
    <row r="52" spans="1:14" x14ac:dyDescent="0.25">
      <c r="A52" s="2" t="s">
        <v>507</v>
      </c>
      <c r="B52" s="2" t="s">
        <v>107</v>
      </c>
      <c r="C52" s="2" t="s">
        <v>108</v>
      </c>
      <c r="D52" s="2" t="s">
        <v>9</v>
      </c>
      <c r="E52" s="6">
        <v>3.7000000000000002E-3</v>
      </c>
      <c r="F52" s="6">
        <v>3.7000000000000002E-3</v>
      </c>
      <c r="G52" s="6">
        <v>3.7000000000000002E-3</v>
      </c>
      <c r="H52" s="7">
        <v>1624</v>
      </c>
      <c r="I52" s="19">
        <v>0.494175352544451</v>
      </c>
      <c r="J52" s="18">
        <v>2.3699999999999999E-2</v>
      </c>
      <c r="K52" s="6">
        <v>4.48E-2</v>
      </c>
      <c r="L52" s="6">
        <v>6.7699999999999996E-2</v>
      </c>
      <c r="M52" s="7">
        <v>1182</v>
      </c>
      <c r="N52" s="7">
        <v>72.099999999999994</v>
      </c>
    </row>
    <row r="53" spans="1:14" x14ac:dyDescent="0.25">
      <c r="A53" s="2" t="s">
        <v>516</v>
      </c>
      <c r="B53" s="2" t="s">
        <v>331</v>
      </c>
      <c r="C53" s="2" t="s">
        <v>332</v>
      </c>
      <c r="D53" s="2" t="s">
        <v>0</v>
      </c>
      <c r="E53" s="6">
        <v>3.2000000000000002E-3</v>
      </c>
      <c r="F53" s="6">
        <v>3.2000000000000002E-3</v>
      </c>
      <c r="G53" s="6">
        <v>3.2000000000000002E-3</v>
      </c>
      <c r="H53" s="7">
        <v>1545</v>
      </c>
      <c r="I53" s="19">
        <v>0.50672645739910305</v>
      </c>
      <c r="J53" s="18">
        <v>1.2E-2</v>
      </c>
      <c r="K53" s="6">
        <v>2.58E-2</v>
      </c>
      <c r="L53" s="6">
        <v>4.65E-2</v>
      </c>
      <c r="M53" s="7">
        <v>1162</v>
      </c>
      <c r="N53" s="7">
        <v>73.3</v>
      </c>
    </row>
    <row r="54" spans="1:14" x14ac:dyDescent="0.25">
      <c r="A54" s="2" t="s">
        <v>518</v>
      </c>
      <c r="B54" s="2" t="s">
        <v>404</v>
      </c>
      <c r="C54" s="2" t="s">
        <v>182</v>
      </c>
      <c r="D54" s="2" t="s">
        <v>29</v>
      </c>
      <c r="E54" s="6">
        <v>0</v>
      </c>
      <c r="F54" s="6">
        <v>0</v>
      </c>
      <c r="G54" s="6">
        <v>0</v>
      </c>
      <c r="H54" s="7">
        <v>1506</v>
      </c>
      <c r="I54" s="19">
        <v>0.48474801061007999</v>
      </c>
      <c r="J54" s="18">
        <v>3.8800000000000001E-2</v>
      </c>
      <c r="K54" s="6">
        <v>0.10580000000000001</v>
      </c>
      <c r="L54" s="6">
        <v>0.21690000000000001</v>
      </c>
      <c r="M54" s="7">
        <v>1134</v>
      </c>
      <c r="N54" s="7">
        <v>71.2</v>
      </c>
    </row>
    <row r="55" spans="1:14" x14ac:dyDescent="0.25">
      <c r="A55" s="2" t="s">
        <v>509</v>
      </c>
      <c r="B55" s="2" t="s">
        <v>181</v>
      </c>
      <c r="C55" s="2" t="s">
        <v>182</v>
      </c>
      <c r="D55" s="2" t="s">
        <v>29</v>
      </c>
      <c r="E55" s="6">
        <v>0</v>
      </c>
      <c r="F55" s="6">
        <v>0</v>
      </c>
      <c r="G55" s="6">
        <v>0</v>
      </c>
      <c r="H55" s="7">
        <v>8</v>
      </c>
      <c r="I55" s="19">
        <v>0.46666666666666701</v>
      </c>
      <c r="J55" s="18">
        <v>2.9600000000000001E-2</v>
      </c>
      <c r="K55" s="6">
        <v>7.4399999999999994E-2</v>
      </c>
      <c r="L55" s="6">
        <v>0.1426</v>
      </c>
      <c r="M55" s="7">
        <v>1115</v>
      </c>
      <c r="N55" s="7">
        <v>72.5</v>
      </c>
    </row>
    <row r="56" spans="1:14" x14ac:dyDescent="0.25">
      <c r="A56" s="2" t="s">
        <v>527</v>
      </c>
      <c r="B56" s="2" t="s">
        <v>405</v>
      </c>
      <c r="C56" s="2" t="s">
        <v>406</v>
      </c>
      <c r="D56" s="2" t="s">
        <v>190</v>
      </c>
      <c r="E56" s="6">
        <v>8.199999999999999E-3</v>
      </c>
      <c r="F56" s="6">
        <v>8.8999999999999999E-3</v>
      </c>
      <c r="G56" s="6">
        <v>8.8999999999999999E-3</v>
      </c>
      <c r="H56" s="7">
        <v>1349</v>
      </c>
      <c r="I56" s="19">
        <v>0.48712288447387803</v>
      </c>
      <c r="J56" s="18">
        <v>4.6399999999999997E-2</v>
      </c>
      <c r="K56" s="6">
        <v>9.3799999999999994E-2</v>
      </c>
      <c r="L56" s="6">
        <v>0.15759999999999999</v>
      </c>
      <c r="M56" s="7">
        <v>1098</v>
      </c>
      <c r="N56" s="7">
        <v>71.8</v>
      </c>
    </row>
    <row r="57" spans="1:14" x14ac:dyDescent="0.25">
      <c r="A57" s="2" t="s">
        <v>496</v>
      </c>
      <c r="B57" s="2" t="s">
        <v>94</v>
      </c>
      <c r="C57" s="2" t="s">
        <v>95</v>
      </c>
      <c r="D57" s="2" t="s">
        <v>9</v>
      </c>
      <c r="E57" s="6">
        <v>3.9000000000000003E-3</v>
      </c>
      <c r="F57" s="6">
        <v>4.5000000000000005E-3</v>
      </c>
      <c r="G57" s="6">
        <v>4.5000000000000005E-3</v>
      </c>
      <c r="H57" s="7">
        <v>1544</v>
      </c>
      <c r="I57" s="19">
        <v>0.49354838709677401</v>
      </c>
      <c r="J57" s="18">
        <v>0.13969999999999999</v>
      </c>
      <c r="K57" s="6">
        <v>0.30730000000000002</v>
      </c>
      <c r="L57" s="6">
        <v>0.45069999999999999</v>
      </c>
      <c r="M57" s="7">
        <v>1074</v>
      </c>
      <c r="N57" s="7">
        <v>72.2</v>
      </c>
    </row>
    <row r="58" spans="1:14" x14ac:dyDescent="0.25">
      <c r="A58" s="2" t="s">
        <v>535</v>
      </c>
      <c r="B58" s="2" t="s">
        <v>131</v>
      </c>
      <c r="C58" s="2" t="s">
        <v>113</v>
      </c>
      <c r="D58" s="2" t="s">
        <v>29</v>
      </c>
      <c r="E58" s="6">
        <v>0</v>
      </c>
      <c r="F58" s="6">
        <v>0</v>
      </c>
      <c r="G58" s="6">
        <v>0</v>
      </c>
      <c r="H58" s="16" t="s">
        <v>468</v>
      </c>
      <c r="I58" s="19">
        <v>0.5</v>
      </c>
      <c r="J58" s="18">
        <v>8.1699999999999995E-2</v>
      </c>
      <c r="K58" s="6">
        <v>0.16900000000000001</v>
      </c>
      <c r="L58" s="6">
        <v>0.25629999999999997</v>
      </c>
      <c r="M58" s="7">
        <v>1065</v>
      </c>
      <c r="N58" s="7">
        <v>71.599999999999994</v>
      </c>
    </row>
    <row r="59" spans="1:14" x14ac:dyDescent="0.25">
      <c r="A59" s="2" t="s">
        <v>517</v>
      </c>
      <c r="B59" s="2" t="s">
        <v>277</v>
      </c>
      <c r="C59" s="2" t="s">
        <v>71</v>
      </c>
      <c r="D59" s="2" t="s">
        <v>12</v>
      </c>
      <c r="E59" s="6">
        <v>3.9000000000000003E-3</v>
      </c>
      <c r="F59" s="6">
        <v>4.5999999999999999E-3</v>
      </c>
      <c r="G59" s="6">
        <v>4.5999999999999999E-3</v>
      </c>
      <c r="H59" s="7">
        <v>1295</v>
      </c>
      <c r="I59" s="19">
        <v>0.481510015408321</v>
      </c>
      <c r="J59" s="18">
        <v>3.4799999999999998E-2</v>
      </c>
      <c r="K59" s="6">
        <v>6.8699999999999997E-2</v>
      </c>
      <c r="L59" s="6">
        <v>9.8900000000000002E-2</v>
      </c>
      <c r="M59" s="7">
        <v>1062</v>
      </c>
      <c r="N59" s="7">
        <v>71.400000000000006</v>
      </c>
    </row>
    <row r="60" spans="1:14" x14ac:dyDescent="0.25">
      <c r="A60" s="2" t="s">
        <v>531</v>
      </c>
      <c r="B60" s="2" t="s">
        <v>382</v>
      </c>
      <c r="C60" s="2" t="s">
        <v>8</v>
      </c>
      <c r="D60" s="2" t="s">
        <v>6</v>
      </c>
      <c r="E60" s="6">
        <v>3.7000000000000002E-3</v>
      </c>
      <c r="F60" s="6">
        <v>4.5000000000000005E-3</v>
      </c>
      <c r="G60" s="6">
        <v>5.1999999999999998E-3</v>
      </c>
      <c r="H60" s="7">
        <v>1341</v>
      </c>
      <c r="I60" s="19">
        <v>0.49382716049382702</v>
      </c>
      <c r="J60" s="18">
        <v>4.6199999999999998E-2</v>
      </c>
      <c r="K60" s="6">
        <v>8.5800000000000001E-2</v>
      </c>
      <c r="L60" s="6">
        <v>0.13569999999999999</v>
      </c>
      <c r="M60" s="7">
        <v>1061</v>
      </c>
      <c r="N60" s="7">
        <v>74</v>
      </c>
    </row>
    <row r="61" spans="1:14" x14ac:dyDescent="0.25">
      <c r="A61" s="2" t="s">
        <v>539</v>
      </c>
      <c r="B61" s="2" t="s">
        <v>87</v>
      </c>
      <c r="C61" s="2" t="s">
        <v>88</v>
      </c>
      <c r="D61" s="2" t="s">
        <v>0</v>
      </c>
      <c r="E61" s="6">
        <v>1.6000000000000001E-3</v>
      </c>
      <c r="F61" s="6">
        <v>1.6000000000000001E-3</v>
      </c>
      <c r="G61" s="6">
        <v>2.5000000000000001E-3</v>
      </c>
      <c r="H61" s="7">
        <v>1215</v>
      </c>
      <c r="I61" s="19">
        <v>0.50904605263157898</v>
      </c>
      <c r="J61" s="18">
        <v>1.0500000000000001E-2</v>
      </c>
      <c r="K61" s="6">
        <v>2.1899999999999999E-2</v>
      </c>
      <c r="L61" s="6">
        <v>4.5699999999999998E-2</v>
      </c>
      <c r="M61" s="7">
        <v>1051</v>
      </c>
      <c r="N61" s="7">
        <v>72.8</v>
      </c>
    </row>
    <row r="62" spans="1:14" x14ac:dyDescent="0.25">
      <c r="A62" s="2" t="s">
        <v>495</v>
      </c>
      <c r="B62" s="2" t="s">
        <v>249</v>
      </c>
      <c r="C62" s="2" t="s">
        <v>250</v>
      </c>
      <c r="D62" s="2" t="s">
        <v>17</v>
      </c>
      <c r="E62" s="6">
        <v>1.8E-3</v>
      </c>
      <c r="F62" s="6">
        <v>2.3999999999999998E-3</v>
      </c>
      <c r="G62" s="6">
        <v>2.3999999999999998E-3</v>
      </c>
      <c r="H62" s="7">
        <v>1668</v>
      </c>
      <c r="I62" s="19">
        <v>0.49850388988629601</v>
      </c>
      <c r="J62" s="18">
        <v>2.47E-2</v>
      </c>
      <c r="K62" s="6">
        <v>6.7599999999999993E-2</v>
      </c>
      <c r="L62" s="6">
        <v>0.13039999999999999</v>
      </c>
      <c r="M62" s="7">
        <v>1051</v>
      </c>
      <c r="N62" s="7">
        <v>72.900000000000006</v>
      </c>
    </row>
    <row r="63" spans="1:14" x14ac:dyDescent="0.25">
      <c r="A63" s="2" t="s">
        <v>551</v>
      </c>
      <c r="B63" s="2" t="s">
        <v>328</v>
      </c>
      <c r="C63" s="2" t="s">
        <v>5</v>
      </c>
      <c r="D63" s="2" t="s">
        <v>3</v>
      </c>
      <c r="E63" s="6">
        <v>8.0000000000000004E-4</v>
      </c>
      <c r="F63" s="6">
        <v>1.7000000000000001E-3</v>
      </c>
      <c r="G63" s="6">
        <v>1.7000000000000001E-3</v>
      </c>
      <c r="H63" s="7">
        <v>1205</v>
      </c>
      <c r="I63" s="19">
        <v>0.491286307053942</v>
      </c>
      <c r="J63" s="18">
        <v>1.5699999999999999E-2</v>
      </c>
      <c r="K63" s="6">
        <v>2.9399999999999999E-2</v>
      </c>
      <c r="L63" s="6">
        <v>5.1900000000000002E-2</v>
      </c>
      <c r="M63" s="7">
        <v>1021</v>
      </c>
      <c r="N63" s="7">
        <v>72.5</v>
      </c>
    </row>
    <row r="64" spans="1:14" x14ac:dyDescent="0.25">
      <c r="A64" s="2" t="s">
        <v>537</v>
      </c>
      <c r="B64" s="2" t="s">
        <v>121</v>
      </c>
      <c r="C64" s="2" t="s">
        <v>122</v>
      </c>
      <c r="D64" s="2" t="s">
        <v>52</v>
      </c>
      <c r="E64" s="6">
        <v>1.5E-3</v>
      </c>
      <c r="F64" s="6">
        <v>1.5E-3</v>
      </c>
      <c r="G64" s="6">
        <v>1.5E-3</v>
      </c>
      <c r="H64" s="7">
        <v>1361</v>
      </c>
      <c r="I64" s="19">
        <v>0.48129126925898802</v>
      </c>
      <c r="J64" s="18">
        <v>0.16450000000000001</v>
      </c>
      <c r="K64" s="6">
        <v>0.28799999999999998</v>
      </c>
      <c r="L64" s="6">
        <v>0.41820000000000002</v>
      </c>
      <c r="M64" s="7">
        <v>1021</v>
      </c>
      <c r="N64" s="7">
        <v>71.7</v>
      </c>
    </row>
    <row r="65" spans="1:14" x14ac:dyDescent="0.25">
      <c r="A65" s="2" t="s">
        <v>526</v>
      </c>
      <c r="B65" s="2" t="s">
        <v>421</v>
      </c>
      <c r="C65" s="2" t="s">
        <v>422</v>
      </c>
      <c r="D65" s="2" t="s">
        <v>17</v>
      </c>
      <c r="E65" s="6">
        <v>2.2000000000000001E-3</v>
      </c>
      <c r="F65" s="6">
        <v>2.2000000000000001E-3</v>
      </c>
      <c r="G65" s="6">
        <v>2.2000000000000001E-3</v>
      </c>
      <c r="H65" s="7">
        <v>1363</v>
      </c>
      <c r="I65" s="19">
        <v>0.49707174231332402</v>
      </c>
      <c r="J65" s="18">
        <v>8.8999999999999999E-3</v>
      </c>
      <c r="K65" s="6">
        <v>3.0599999999999999E-2</v>
      </c>
      <c r="L65" s="6">
        <v>6.8000000000000005E-2</v>
      </c>
      <c r="M65" s="7">
        <v>1014</v>
      </c>
      <c r="N65" s="7">
        <v>73.2</v>
      </c>
    </row>
    <row r="66" spans="1:14" x14ac:dyDescent="0.25">
      <c r="A66" s="2" t="s">
        <v>523</v>
      </c>
      <c r="B66" s="2" t="s">
        <v>329</v>
      </c>
      <c r="C66" s="2" t="s">
        <v>330</v>
      </c>
      <c r="D66" s="2" t="s">
        <v>190</v>
      </c>
      <c r="E66" s="6">
        <v>5.4000000000000003E-3</v>
      </c>
      <c r="F66" s="6">
        <v>5.4000000000000003E-3</v>
      </c>
      <c r="G66" s="6">
        <v>6.1999999999999998E-3</v>
      </c>
      <c r="H66" s="7">
        <v>1295</v>
      </c>
      <c r="I66" s="19">
        <v>0.480798771121352</v>
      </c>
      <c r="J66" s="18">
        <v>3.8800000000000001E-2</v>
      </c>
      <c r="K66" s="6">
        <v>8.2600000000000007E-2</v>
      </c>
      <c r="L66" s="6">
        <v>0.14530000000000001</v>
      </c>
      <c r="M66" s="7">
        <v>1005</v>
      </c>
      <c r="N66" s="7">
        <v>72.099999999999994</v>
      </c>
    </row>
    <row r="67" spans="1:14" x14ac:dyDescent="0.25">
      <c r="A67" s="2" t="s">
        <v>543</v>
      </c>
      <c r="B67" s="2" t="s">
        <v>355</v>
      </c>
      <c r="C67" s="2" t="s">
        <v>115</v>
      </c>
      <c r="D67" s="2" t="s">
        <v>41</v>
      </c>
      <c r="E67" s="6">
        <v>1.3899999999999999E-2</v>
      </c>
      <c r="F67" s="6">
        <v>1.3899999999999999E-2</v>
      </c>
      <c r="G67" s="6">
        <v>1.3899999999999999E-2</v>
      </c>
      <c r="H67" s="7">
        <v>1219</v>
      </c>
      <c r="I67" s="19">
        <v>0.50203748981255103</v>
      </c>
      <c r="J67" s="18">
        <v>6.2399999999999997E-2</v>
      </c>
      <c r="K67" s="6">
        <v>0.14199999999999999</v>
      </c>
      <c r="L67" s="6">
        <v>0.2175</v>
      </c>
      <c r="M67" s="7">
        <v>993</v>
      </c>
      <c r="N67" s="7">
        <v>73.2</v>
      </c>
    </row>
    <row r="68" spans="1:14" x14ac:dyDescent="0.25">
      <c r="A68" s="2" t="s">
        <v>529</v>
      </c>
      <c r="B68" s="2" t="s">
        <v>215</v>
      </c>
      <c r="C68" s="2" t="s">
        <v>8</v>
      </c>
      <c r="D68" s="2" t="s">
        <v>6</v>
      </c>
      <c r="E68" s="6">
        <v>6.1999999999999998E-3</v>
      </c>
      <c r="F68" s="6">
        <v>6.8999999999999999E-3</v>
      </c>
      <c r="G68" s="6">
        <v>6.8999999999999999E-3</v>
      </c>
      <c r="H68" s="7">
        <v>1450</v>
      </c>
      <c r="I68" s="19">
        <v>0.48728522336769797</v>
      </c>
      <c r="J68" s="18">
        <v>2.4199999999999999E-2</v>
      </c>
      <c r="K68" s="6">
        <v>9.2799999999999994E-2</v>
      </c>
      <c r="L68" s="6">
        <v>0.18870000000000001</v>
      </c>
      <c r="M68" s="7">
        <v>991</v>
      </c>
      <c r="N68" s="7">
        <v>73.3</v>
      </c>
    </row>
    <row r="69" spans="1:14" x14ac:dyDescent="0.25">
      <c r="A69" s="2" t="s">
        <v>563</v>
      </c>
      <c r="B69" s="2" t="s">
        <v>299</v>
      </c>
      <c r="C69" s="2" t="s">
        <v>19</v>
      </c>
      <c r="D69" s="2" t="s">
        <v>17</v>
      </c>
      <c r="E69" s="6">
        <v>1.29E-2</v>
      </c>
      <c r="F69" s="6">
        <v>1.29E-2</v>
      </c>
      <c r="G69" s="6">
        <v>1.29E-2</v>
      </c>
      <c r="H69" s="7">
        <v>1163</v>
      </c>
      <c r="I69" s="19">
        <v>0.51060220525869404</v>
      </c>
      <c r="J69" s="18">
        <v>2.2599999999999999E-2</v>
      </c>
      <c r="K69" s="6">
        <v>5.7500000000000002E-2</v>
      </c>
      <c r="L69" s="6">
        <v>8.0100000000000005E-2</v>
      </c>
      <c r="M69" s="7">
        <v>974</v>
      </c>
      <c r="N69" s="7">
        <v>74.599999999999994</v>
      </c>
    </row>
    <row r="70" spans="1:14" x14ac:dyDescent="0.25">
      <c r="A70" s="2" t="s">
        <v>525</v>
      </c>
      <c r="B70" s="2" t="s">
        <v>270</v>
      </c>
      <c r="C70" s="2" t="s">
        <v>8</v>
      </c>
      <c r="D70" s="2" t="s">
        <v>6</v>
      </c>
      <c r="E70" s="6">
        <v>1.7000000000000001E-2</v>
      </c>
      <c r="F70" s="6">
        <v>1.7000000000000001E-2</v>
      </c>
      <c r="G70" s="6">
        <v>1.7000000000000001E-2</v>
      </c>
      <c r="H70" s="7">
        <v>1414</v>
      </c>
      <c r="I70" s="19">
        <v>0.48571428571428599</v>
      </c>
      <c r="J70" s="18">
        <v>4.3200000000000002E-2</v>
      </c>
      <c r="K70" s="6">
        <v>0.1595</v>
      </c>
      <c r="L70" s="6">
        <v>0.29420000000000002</v>
      </c>
      <c r="M70" s="7">
        <v>972</v>
      </c>
      <c r="N70" s="7">
        <v>73.400000000000006</v>
      </c>
    </row>
    <row r="71" spans="1:14" x14ac:dyDescent="0.25">
      <c r="A71" s="2" t="s">
        <v>538</v>
      </c>
      <c r="B71" s="2" t="s">
        <v>224</v>
      </c>
      <c r="C71" s="2" t="s">
        <v>225</v>
      </c>
      <c r="D71" s="2" t="s">
        <v>52</v>
      </c>
      <c r="E71" s="6">
        <v>3.2000000000000002E-3</v>
      </c>
      <c r="F71" s="6">
        <v>4.0000000000000001E-3</v>
      </c>
      <c r="G71" s="6">
        <v>4.7999999999999996E-3</v>
      </c>
      <c r="H71" s="7">
        <v>1257</v>
      </c>
      <c r="I71" s="19">
        <v>0.49278350515463898</v>
      </c>
      <c r="J71" s="18">
        <v>0.1381</v>
      </c>
      <c r="K71" s="6">
        <v>0.29909999999999998</v>
      </c>
      <c r="L71" s="6">
        <v>0.40710000000000002</v>
      </c>
      <c r="M71" s="7">
        <v>963</v>
      </c>
      <c r="N71" s="7">
        <v>72.2</v>
      </c>
    </row>
    <row r="72" spans="1:14" x14ac:dyDescent="0.25">
      <c r="A72" s="2" t="s">
        <v>540</v>
      </c>
      <c r="B72" s="2" t="s">
        <v>327</v>
      </c>
      <c r="C72" s="2" t="s">
        <v>8</v>
      </c>
      <c r="D72" s="2" t="s">
        <v>6</v>
      </c>
      <c r="E72" s="6">
        <v>3.0999999999999999E-3</v>
      </c>
      <c r="F72" s="6">
        <v>3.0999999999999999E-3</v>
      </c>
      <c r="G72" s="6">
        <v>3.0999999999999999E-3</v>
      </c>
      <c r="H72" s="7">
        <v>1298</v>
      </c>
      <c r="I72" s="19">
        <v>0.48032069970845498</v>
      </c>
      <c r="J72" s="18">
        <v>4.7800000000000002E-2</v>
      </c>
      <c r="K72" s="6">
        <v>0.1391</v>
      </c>
      <c r="L72" s="6">
        <v>0.2586</v>
      </c>
      <c r="M72" s="7">
        <v>963</v>
      </c>
      <c r="N72" s="7">
        <v>73</v>
      </c>
    </row>
    <row r="73" spans="1:14" x14ac:dyDescent="0.25">
      <c r="A73" s="2" t="s">
        <v>557</v>
      </c>
      <c r="B73" s="2" t="s">
        <v>116</v>
      </c>
      <c r="C73" s="2" t="s">
        <v>117</v>
      </c>
      <c r="D73" s="2" t="s">
        <v>38</v>
      </c>
      <c r="E73" s="6">
        <v>1.77E-2</v>
      </c>
      <c r="F73" s="6">
        <v>1.9599999999999999E-2</v>
      </c>
      <c r="G73" s="6">
        <v>2.0499999999999997E-2</v>
      </c>
      <c r="H73" s="7">
        <v>1072</v>
      </c>
      <c r="I73" s="19">
        <v>0.48378127896200201</v>
      </c>
      <c r="J73" s="18">
        <v>2.1999999999999999E-2</v>
      </c>
      <c r="K73" s="6">
        <v>4.6100000000000002E-2</v>
      </c>
      <c r="L73" s="6">
        <v>6.8099999999999994E-2</v>
      </c>
      <c r="M73" s="7">
        <v>954</v>
      </c>
      <c r="N73" s="7">
        <v>73.900000000000006</v>
      </c>
    </row>
    <row r="74" spans="1:14" x14ac:dyDescent="0.25">
      <c r="A74" s="2" t="s">
        <v>564</v>
      </c>
      <c r="B74" s="2" t="s">
        <v>281</v>
      </c>
      <c r="C74" s="2" t="s">
        <v>140</v>
      </c>
      <c r="D74" s="2" t="s">
        <v>138</v>
      </c>
      <c r="E74" s="6">
        <v>4.7999999999999996E-3</v>
      </c>
      <c r="F74" s="6">
        <v>7.6E-3</v>
      </c>
      <c r="G74" s="6">
        <v>8.6E-3</v>
      </c>
      <c r="H74" s="7">
        <v>1047</v>
      </c>
      <c r="I74" s="19">
        <v>0.47148288973384</v>
      </c>
      <c r="J74" s="18">
        <v>2.2100000000000002E-2</v>
      </c>
      <c r="K74" s="6">
        <v>3.9899999999999998E-2</v>
      </c>
      <c r="L74" s="6">
        <v>5.2499999999999998E-2</v>
      </c>
      <c r="M74" s="7">
        <v>952</v>
      </c>
      <c r="N74" s="7">
        <v>73</v>
      </c>
    </row>
    <row r="75" spans="1:14" x14ac:dyDescent="0.25">
      <c r="A75" s="2" t="s">
        <v>533</v>
      </c>
      <c r="B75" s="2" t="s">
        <v>433</v>
      </c>
      <c r="C75" s="2" t="s">
        <v>8</v>
      </c>
      <c r="D75" s="2" t="s">
        <v>6</v>
      </c>
      <c r="E75" s="6">
        <v>0</v>
      </c>
      <c r="F75" s="6">
        <v>7.000000000000001E-4</v>
      </c>
      <c r="G75" s="6">
        <v>7.000000000000001E-4</v>
      </c>
      <c r="H75" s="7">
        <v>1454</v>
      </c>
      <c r="I75" s="19">
        <v>0.50412654745529595</v>
      </c>
      <c r="J75" s="18">
        <v>3.7900000000000003E-2</v>
      </c>
      <c r="K75" s="6">
        <v>0.1096</v>
      </c>
      <c r="L75" s="6">
        <v>0.20549999999999999</v>
      </c>
      <c r="M75" s="7">
        <v>949</v>
      </c>
      <c r="N75" s="7">
        <v>73.3</v>
      </c>
    </row>
    <row r="76" spans="1:14" x14ac:dyDescent="0.25">
      <c r="A76" s="2" t="s">
        <v>550</v>
      </c>
      <c r="B76" s="2" t="s">
        <v>218</v>
      </c>
      <c r="C76" s="2" t="s">
        <v>219</v>
      </c>
      <c r="D76" s="2" t="s">
        <v>118</v>
      </c>
      <c r="E76" s="6">
        <v>8.0000000000000004E-4</v>
      </c>
      <c r="F76" s="6">
        <v>1.6000000000000001E-3</v>
      </c>
      <c r="G76" s="6">
        <v>1.6000000000000001E-3</v>
      </c>
      <c r="H76" s="7">
        <v>1215</v>
      </c>
      <c r="I76" s="19">
        <v>0.495888157894737</v>
      </c>
      <c r="J76" s="18">
        <v>4.24E-2</v>
      </c>
      <c r="K76" s="6">
        <v>0.11119999999999999</v>
      </c>
      <c r="L76" s="6">
        <v>0.20760000000000001</v>
      </c>
      <c r="M76" s="7">
        <v>944</v>
      </c>
      <c r="N76" s="7">
        <v>73.400000000000006</v>
      </c>
    </row>
    <row r="77" spans="1:14" x14ac:dyDescent="0.25">
      <c r="A77" s="2" t="s">
        <v>521</v>
      </c>
      <c r="B77" s="2" t="s">
        <v>318</v>
      </c>
      <c r="C77" s="2" t="s">
        <v>319</v>
      </c>
      <c r="D77" s="2" t="s">
        <v>41</v>
      </c>
      <c r="E77" s="6">
        <v>2.5999999999999999E-3</v>
      </c>
      <c r="F77" s="6">
        <v>3.4999999999999996E-3</v>
      </c>
      <c r="G77" s="6">
        <v>3.4999999999999996E-3</v>
      </c>
      <c r="H77" s="7">
        <v>1148</v>
      </c>
      <c r="I77" s="19">
        <v>0.48563968668407298</v>
      </c>
      <c r="J77" s="18">
        <v>3.2199999999999999E-2</v>
      </c>
      <c r="K77" s="6">
        <v>0.1522</v>
      </c>
      <c r="L77" s="6">
        <v>0.28939999999999999</v>
      </c>
      <c r="M77" s="7">
        <v>933</v>
      </c>
      <c r="N77" s="7">
        <v>72.3</v>
      </c>
    </row>
    <row r="78" spans="1:14" x14ac:dyDescent="0.25">
      <c r="A78" s="2" t="s">
        <v>595</v>
      </c>
      <c r="B78" s="2" t="s">
        <v>389</v>
      </c>
      <c r="C78" s="2" t="s">
        <v>321</v>
      </c>
      <c r="D78" s="2" t="s">
        <v>118</v>
      </c>
      <c r="E78" s="6">
        <v>1.32E-2</v>
      </c>
      <c r="F78" s="6">
        <v>1.49E-2</v>
      </c>
      <c r="G78" s="6">
        <v>1.5800000000000002E-2</v>
      </c>
      <c r="H78" s="7">
        <v>1139</v>
      </c>
      <c r="I78" s="19">
        <v>0.47909407665505199</v>
      </c>
      <c r="J78" s="18">
        <v>1.18E-2</v>
      </c>
      <c r="K78" s="6">
        <v>2.2599999999999999E-2</v>
      </c>
      <c r="L78" s="6">
        <v>4.0800000000000003E-2</v>
      </c>
      <c r="M78" s="7">
        <v>931</v>
      </c>
      <c r="N78" s="7">
        <v>73.2</v>
      </c>
    </row>
    <row r="79" spans="1:14" x14ac:dyDescent="0.25">
      <c r="A79" s="2" t="s">
        <v>598</v>
      </c>
      <c r="B79" s="2" t="s">
        <v>287</v>
      </c>
      <c r="C79" s="2" t="s">
        <v>288</v>
      </c>
      <c r="D79" s="2" t="s">
        <v>118</v>
      </c>
      <c r="E79" s="6">
        <v>5.6999999999999993E-3</v>
      </c>
      <c r="F79" s="6">
        <v>5.6999999999999993E-3</v>
      </c>
      <c r="G79" s="6">
        <v>5.6999999999999993E-3</v>
      </c>
      <c r="H79" s="7">
        <v>1050</v>
      </c>
      <c r="I79" s="19">
        <v>0.45876777251184803</v>
      </c>
      <c r="J79" s="18">
        <v>1.5100000000000001E-2</v>
      </c>
      <c r="K79" s="6">
        <v>3.0099999999999998E-2</v>
      </c>
      <c r="L79" s="6">
        <v>4.6199999999999998E-2</v>
      </c>
      <c r="M79" s="7">
        <v>930</v>
      </c>
      <c r="N79" s="7">
        <v>72.8</v>
      </c>
    </row>
    <row r="80" spans="1:14" x14ac:dyDescent="0.25">
      <c r="A80" s="2" t="s">
        <v>560</v>
      </c>
      <c r="B80" s="2" t="s">
        <v>427</v>
      </c>
      <c r="C80" s="2" t="s">
        <v>428</v>
      </c>
      <c r="D80" s="2" t="s">
        <v>118</v>
      </c>
      <c r="E80" s="6">
        <v>6.3E-3</v>
      </c>
      <c r="F80" s="6">
        <v>9.0000000000000011E-3</v>
      </c>
      <c r="G80" s="6">
        <v>9.0000000000000011E-3</v>
      </c>
      <c r="H80" s="7">
        <v>1116</v>
      </c>
      <c r="I80" s="19">
        <v>0.51204281891168602</v>
      </c>
      <c r="J80" s="18">
        <v>3.2500000000000001E-2</v>
      </c>
      <c r="K80" s="6">
        <v>0.1028</v>
      </c>
      <c r="L80" s="6">
        <v>0.184</v>
      </c>
      <c r="M80" s="7">
        <v>924</v>
      </c>
      <c r="N80" s="7">
        <v>73.599999999999994</v>
      </c>
    </row>
    <row r="81" spans="1:14" x14ac:dyDescent="0.25">
      <c r="A81" s="2" t="s">
        <v>528</v>
      </c>
      <c r="B81" s="2" t="s">
        <v>343</v>
      </c>
      <c r="C81" s="2" t="s">
        <v>43</v>
      </c>
      <c r="D81" s="2" t="s">
        <v>41</v>
      </c>
      <c r="E81" s="6">
        <v>3.2000000000000002E-3</v>
      </c>
      <c r="F81" s="6">
        <v>4.0999999999999995E-3</v>
      </c>
      <c r="G81" s="6">
        <v>4.8999999999999998E-3</v>
      </c>
      <c r="H81" s="7">
        <v>1232</v>
      </c>
      <c r="I81" s="19">
        <v>0.49919093851132701</v>
      </c>
      <c r="J81" s="18">
        <v>0.1497</v>
      </c>
      <c r="K81" s="6">
        <v>0.27439999999999998</v>
      </c>
      <c r="L81" s="6">
        <v>0.41110000000000002</v>
      </c>
      <c r="M81" s="7">
        <v>922</v>
      </c>
      <c r="N81" s="7">
        <v>72.8</v>
      </c>
    </row>
    <row r="82" spans="1:14" x14ac:dyDescent="0.25">
      <c r="A82" s="2" t="s">
        <v>534</v>
      </c>
      <c r="B82" s="2" t="s">
        <v>173</v>
      </c>
      <c r="C82" s="2" t="s">
        <v>68</v>
      </c>
      <c r="D82" s="2" t="s">
        <v>52</v>
      </c>
      <c r="E82" s="6">
        <v>1.15E-2</v>
      </c>
      <c r="F82" s="6">
        <v>1.15E-2</v>
      </c>
      <c r="G82" s="6">
        <v>1.15E-2</v>
      </c>
      <c r="H82" s="7">
        <v>1310</v>
      </c>
      <c r="I82" s="19">
        <v>0.49243570347957599</v>
      </c>
      <c r="J82" s="18">
        <v>8.5900000000000004E-2</v>
      </c>
      <c r="K82" s="6">
        <v>0.17829999999999999</v>
      </c>
      <c r="L82" s="6">
        <v>0.25</v>
      </c>
      <c r="M82" s="7">
        <v>920</v>
      </c>
      <c r="N82" s="7">
        <v>74.2</v>
      </c>
    </row>
    <row r="83" spans="1:14" x14ac:dyDescent="0.25">
      <c r="A83" s="2" t="s">
        <v>568</v>
      </c>
      <c r="B83" s="2" t="s">
        <v>22</v>
      </c>
      <c r="C83" s="2" t="s">
        <v>23</v>
      </c>
      <c r="D83" s="2" t="s">
        <v>3</v>
      </c>
      <c r="E83" s="6">
        <v>3.7000000000000002E-3</v>
      </c>
      <c r="F83" s="6">
        <v>3.7000000000000002E-3</v>
      </c>
      <c r="G83" s="6">
        <v>3.7000000000000002E-3</v>
      </c>
      <c r="H83" s="7">
        <v>1072</v>
      </c>
      <c r="I83" s="19">
        <v>0.47490706319702602</v>
      </c>
      <c r="J83" s="18">
        <v>7.9299999999999995E-2</v>
      </c>
      <c r="K83" s="6">
        <v>0.2</v>
      </c>
      <c r="L83" s="6">
        <v>0.35870000000000002</v>
      </c>
      <c r="M83" s="7">
        <v>920</v>
      </c>
      <c r="N83" s="7">
        <v>73.400000000000006</v>
      </c>
    </row>
    <row r="84" spans="1:14" x14ac:dyDescent="0.25">
      <c r="A84" s="2" t="s">
        <v>583</v>
      </c>
      <c r="B84" s="2" t="s">
        <v>253</v>
      </c>
      <c r="C84" s="2" t="s">
        <v>254</v>
      </c>
      <c r="D84" s="2" t="s">
        <v>6</v>
      </c>
      <c r="E84" s="6">
        <v>4.4000000000000003E-3</v>
      </c>
      <c r="F84" s="6">
        <v>7.9000000000000008E-3</v>
      </c>
      <c r="G84" s="6">
        <v>7.9000000000000008E-3</v>
      </c>
      <c r="H84" s="7">
        <v>1140</v>
      </c>
      <c r="I84" s="19">
        <v>0.49168853893263298</v>
      </c>
      <c r="J84" s="18">
        <v>5.91E-2</v>
      </c>
      <c r="K84" s="6">
        <v>7.9200000000000007E-2</v>
      </c>
      <c r="L84" s="6">
        <v>9.5899999999999999E-2</v>
      </c>
      <c r="M84" s="7">
        <v>897</v>
      </c>
      <c r="N84" s="7">
        <v>73</v>
      </c>
    </row>
    <row r="85" spans="1:14" x14ac:dyDescent="0.25">
      <c r="A85" s="2" t="s">
        <v>558</v>
      </c>
      <c r="B85" s="2" t="s">
        <v>339</v>
      </c>
      <c r="C85" s="2" t="s">
        <v>340</v>
      </c>
      <c r="D85" s="2" t="s">
        <v>0</v>
      </c>
      <c r="E85" s="6">
        <v>0</v>
      </c>
      <c r="F85" s="6">
        <v>0</v>
      </c>
      <c r="G85" s="6">
        <v>0</v>
      </c>
      <c r="H85" s="16" t="s">
        <v>468</v>
      </c>
      <c r="I85" s="19">
        <v>0.33333333333333298</v>
      </c>
      <c r="J85" s="18">
        <v>8.1699999999999995E-2</v>
      </c>
      <c r="K85" s="6">
        <v>0.1298</v>
      </c>
      <c r="L85" s="6">
        <v>0.18229999999999999</v>
      </c>
      <c r="M85" s="7">
        <v>894</v>
      </c>
      <c r="N85" s="7">
        <v>73.5</v>
      </c>
    </row>
    <row r="86" spans="1:14" x14ac:dyDescent="0.25">
      <c r="A86" s="2" t="s">
        <v>544</v>
      </c>
      <c r="B86" s="2" t="s">
        <v>214</v>
      </c>
      <c r="C86" s="2" t="s">
        <v>8</v>
      </c>
      <c r="D86" s="2" t="s">
        <v>6</v>
      </c>
      <c r="E86" s="6">
        <v>1.9E-3</v>
      </c>
      <c r="F86" s="6">
        <v>1.9E-3</v>
      </c>
      <c r="G86" s="6">
        <v>1.9E-3</v>
      </c>
      <c r="H86" s="7">
        <v>534</v>
      </c>
      <c r="I86" s="19">
        <v>0.49906542056074799</v>
      </c>
      <c r="J86" s="18">
        <v>6.6400000000000001E-2</v>
      </c>
      <c r="K86" s="6">
        <v>0.20830000000000001</v>
      </c>
      <c r="L86" s="6">
        <v>0.30740000000000001</v>
      </c>
      <c r="M86" s="7">
        <v>888</v>
      </c>
      <c r="N86" s="7">
        <v>72</v>
      </c>
    </row>
    <row r="87" spans="1:14" x14ac:dyDescent="0.25">
      <c r="A87" s="2" t="s">
        <v>588</v>
      </c>
      <c r="B87" s="2" t="s">
        <v>53</v>
      </c>
      <c r="C87" s="2" t="s">
        <v>54</v>
      </c>
      <c r="D87" s="2" t="s">
        <v>52</v>
      </c>
      <c r="E87" s="6">
        <v>1.6000000000000001E-3</v>
      </c>
      <c r="F87" s="6">
        <v>1.6000000000000001E-3</v>
      </c>
      <c r="G87" s="6">
        <v>1.6000000000000001E-3</v>
      </c>
      <c r="H87" s="7">
        <v>1261</v>
      </c>
      <c r="I87" s="19">
        <v>0.50752177355502803</v>
      </c>
      <c r="J87" s="18">
        <v>8.2900000000000001E-2</v>
      </c>
      <c r="K87" s="6">
        <v>0.17929999999999999</v>
      </c>
      <c r="L87" s="6">
        <v>0.32119999999999999</v>
      </c>
      <c r="M87" s="7">
        <v>881</v>
      </c>
      <c r="N87" s="7">
        <v>71.599999999999994</v>
      </c>
    </row>
    <row r="88" spans="1:14" x14ac:dyDescent="0.25">
      <c r="A88" s="2" t="s">
        <v>593</v>
      </c>
      <c r="B88" s="2" t="s">
        <v>247</v>
      </c>
      <c r="C88" s="2" t="s">
        <v>102</v>
      </c>
      <c r="D88" s="2" t="s">
        <v>3</v>
      </c>
      <c r="E88" s="6">
        <v>4.0000000000000001E-3</v>
      </c>
      <c r="F88" s="6">
        <v>4.0000000000000001E-3</v>
      </c>
      <c r="G88" s="6">
        <v>4.0000000000000001E-3</v>
      </c>
      <c r="H88" s="7">
        <v>997</v>
      </c>
      <c r="I88" s="19">
        <v>0.48351648351648402</v>
      </c>
      <c r="J88" s="18">
        <v>5.4699999999999999E-2</v>
      </c>
      <c r="K88" s="6">
        <v>9.9099999999999994E-2</v>
      </c>
      <c r="L88" s="6">
        <v>0.14580000000000001</v>
      </c>
      <c r="M88" s="7">
        <v>878</v>
      </c>
      <c r="N88" s="7">
        <v>72.599999999999994</v>
      </c>
    </row>
    <row r="89" spans="1:14" x14ac:dyDescent="0.25">
      <c r="A89" s="2" t="s">
        <v>545</v>
      </c>
      <c r="B89" s="2" t="s">
        <v>363</v>
      </c>
      <c r="C89" s="2" t="s">
        <v>364</v>
      </c>
      <c r="D89" s="2" t="s">
        <v>46</v>
      </c>
      <c r="E89" s="6">
        <v>8.3999999999999995E-3</v>
      </c>
      <c r="F89" s="6">
        <v>8.3999999999999995E-3</v>
      </c>
      <c r="G89" s="6">
        <v>8.3999999999999995E-3</v>
      </c>
      <c r="H89" s="7">
        <v>1188</v>
      </c>
      <c r="I89" s="19">
        <v>0.50292887029288702</v>
      </c>
      <c r="J89" s="18">
        <v>2.4E-2</v>
      </c>
      <c r="K89" s="6">
        <v>4.2299999999999997E-2</v>
      </c>
      <c r="L89" s="6">
        <v>5.8299999999999998E-2</v>
      </c>
      <c r="M89" s="7">
        <v>875</v>
      </c>
      <c r="N89" s="7">
        <v>71.2</v>
      </c>
    </row>
    <row r="90" spans="1:14" x14ac:dyDescent="0.25">
      <c r="A90" s="2" t="s">
        <v>546</v>
      </c>
      <c r="B90" s="2" t="s">
        <v>103</v>
      </c>
      <c r="C90" s="2" t="s">
        <v>104</v>
      </c>
      <c r="D90" s="2" t="s">
        <v>9</v>
      </c>
      <c r="E90" s="6">
        <v>8.0000000000000004E-4</v>
      </c>
      <c r="F90" s="6">
        <v>1.5E-3</v>
      </c>
      <c r="G90" s="6">
        <v>1.5E-3</v>
      </c>
      <c r="H90" s="7">
        <v>1295</v>
      </c>
      <c r="I90" s="19">
        <v>0.48153846153846203</v>
      </c>
      <c r="J90" s="18">
        <v>0.10630000000000001</v>
      </c>
      <c r="K90" s="6">
        <v>0.22739999999999999</v>
      </c>
      <c r="L90" s="6">
        <v>0.33260000000000001</v>
      </c>
      <c r="M90" s="7">
        <v>875</v>
      </c>
      <c r="N90" s="7">
        <v>72.099999999999994</v>
      </c>
    </row>
    <row r="91" spans="1:14" x14ac:dyDescent="0.25">
      <c r="A91" s="2" t="s">
        <v>536</v>
      </c>
      <c r="B91" s="2" t="s">
        <v>196</v>
      </c>
      <c r="C91" s="2" t="s">
        <v>159</v>
      </c>
      <c r="D91" s="2" t="s">
        <v>118</v>
      </c>
      <c r="E91" s="6">
        <v>3.4999999999999996E-3</v>
      </c>
      <c r="F91" s="6">
        <v>4.4000000000000003E-3</v>
      </c>
      <c r="G91" s="6">
        <v>4.4000000000000003E-3</v>
      </c>
      <c r="H91" s="7">
        <v>1127</v>
      </c>
      <c r="I91" s="19">
        <v>0.49336870026525198</v>
      </c>
      <c r="J91" s="18">
        <v>9.1999999999999998E-3</v>
      </c>
      <c r="K91" s="6">
        <v>2.41E-2</v>
      </c>
      <c r="L91" s="6">
        <v>4.36E-2</v>
      </c>
      <c r="M91" s="7">
        <v>872</v>
      </c>
      <c r="N91" s="7">
        <v>71.599999999999994</v>
      </c>
    </row>
    <row r="92" spans="1:14" x14ac:dyDescent="0.25">
      <c r="A92" s="2" t="s">
        <v>578</v>
      </c>
      <c r="B92" s="2" t="s">
        <v>429</v>
      </c>
      <c r="C92" s="2" t="s">
        <v>102</v>
      </c>
      <c r="D92" s="2" t="s">
        <v>3</v>
      </c>
      <c r="E92" s="6">
        <v>0</v>
      </c>
      <c r="F92" s="6">
        <v>0</v>
      </c>
      <c r="G92" s="6">
        <v>0</v>
      </c>
      <c r="H92" s="7">
        <v>10</v>
      </c>
      <c r="I92" s="19">
        <v>0.4</v>
      </c>
      <c r="J92" s="18">
        <v>0.13070000000000001</v>
      </c>
      <c r="K92" s="6">
        <v>0.27410000000000001</v>
      </c>
      <c r="L92" s="6">
        <v>0.40479999999999999</v>
      </c>
      <c r="M92" s="7">
        <v>872</v>
      </c>
      <c r="N92" s="7">
        <v>72.5</v>
      </c>
    </row>
    <row r="93" spans="1:14" x14ac:dyDescent="0.25">
      <c r="A93" s="2" t="s">
        <v>581</v>
      </c>
      <c r="B93" s="2" t="s">
        <v>374</v>
      </c>
      <c r="C93" s="2" t="s">
        <v>19</v>
      </c>
      <c r="D93" s="2" t="s">
        <v>17</v>
      </c>
      <c r="E93" s="6">
        <v>8.9999999999999998E-4</v>
      </c>
      <c r="F93" s="6">
        <v>8.9999999999999998E-4</v>
      </c>
      <c r="G93" s="6">
        <v>8.9999999999999998E-4</v>
      </c>
      <c r="H93" s="7">
        <v>1145</v>
      </c>
      <c r="I93" s="19">
        <v>0.480802792321117</v>
      </c>
      <c r="J93" s="18">
        <v>4.53E-2</v>
      </c>
      <c r="K93" s="6">
        <v>0.115</v>
      </c>
      <c r="L93" s="6">
        <v>0.22650000000000001</v>
      </c>
      <c r="M93" s="7">
        <v>861</v>
      </c>
      <c r="N93" s="7">
        <v>72.2</v>
      </c>
    </row>
    <row r="94" spans="1:14" x14ac:dyDescent="0.25">
      <c r="A94" s="2" t="s">
        <v>497</v>
      </c>
      <c r="B94" s="2" t="s">
        <v>366</v>
      </c>
      <c r="C94" s="2" t="s">
        <v>367</v>
      </c>
      <c r="D94" s="2" t="s">
        <v>0</v>
      </c>
      <c r="E94" s="6">
        <v>7.7000000000000002E-3</v>
      </c>
      <c r="F94" s="6">
        <v>9.7999999999999997E-3</v>
      </c>
      <c r="G94" s="6">
        <v>9.7999999999999997E-3</v>
      </c>
      <c r="H94" s="7">
        <v>914</v>
      </c>
      <c r="I94" s="19">
        <v>0.46413043478260901</v>
      </c>
      <c r="J94" s="18">
        <v>0.12989999999999999</v>
      </c>
      <c r="K94" s="6">
        <v>0.23380000000000001</v>
      </c>
      <c r="L94" s="6">
        <v>0.32700000000000001</v>
      </c>
      <c r="M94" s="7">
        <v>847</v>
      </c>
      <c r="N94" s="7">
        <v>70.8</v>
      </c>
    </row>
    <row r="95" spans="1:14" x14ac:dyDescent="0.25">
      <c r="A95" s="2" t="s">
        <v>532</v>
      </c>
      <c r="B95" s="2" t="s">
        <v>98</v>
      </c>
      <c r="C95" s="2" t="s">
        <v>14</v>
      </c>
      <c r="D95" s="2" t="s">
        <v>12</v>
      </c>
      <c r="E95" s="6">
        <v>6.6E-3</v>
      </c>
      <c r="F95" s="6">
        <v>7.8000000000000005E-3</v>
      </c>
      <c r="G95" s="6">
        <v>7.8000000000000005E-3</v>
      </c>
      <c r="H95" s="7">
        <v>903</v>
      </c>
      <c r="I95" s="19">
        <v>0.50362027353177796</v>
      </c>
      <c r="J95" s="18">
        <v>3.1099999999999999E-2</v>
      </c>
      <c r="K95" s="6">
        <v>5.2699999999999997E-2</v>
      </c>
      <c r="L95" s="6">
        <v>7.3099999999999998E-2</v>
      </c>
      <c r="M95" s="7">
        <v>835</v>
      </c>
      <c r="N95" s="7">
        <v>72.8</v>
      </c>
    </row>
    <row r="96" spans="1:14" x14ac:dyDescent="0.25">
      <c r="A96" s="2" t="s">
        <v>566</v>
      </c>
      <c r="B96" s="2" t="s">
        <v>255</v>
      </c>
      <c r="C96" s="2" t="s">
        <v>256</v>
      </c>
      <c r="D96" s="2" t="s">
        <v>138</v>
      </c>
      <c r="E96" s="6">
        <v>3.7000000000000002E-3</v>
      </c>
      <c r="F96" s="6">
        <v>3.7000000000000002E-3</v>
      </c>
      <c r="G96" s="6">
        <v>3.7000000000000002E-3</v>
      </c>
      <c r="H96" s="7">
        <v>1083</v>
      </c>
      <c r="I96" s="19">
        <v>0.48342541436464098</v>
      </c>
      <c r="J96" s="18">
        <v>4.1599999999999998E-2</v>
      </c>
      <c r="K96" s="6">
        <v>0.1724</v>
      </c>
      <c r="L96" s="6">
        <v>0.30070000000000002</v>
      </c>
      <c r="M96" s="7">
        <v>818</v>
      </c>
      <c r="N96" s="7">
        <v>72</v>
      </c>
    </row>
    <row r="97" spans="1:14" x14ac:dyDescent="0.25">
      <c r="A97" s="2" t="s">
        <v>572</v>
      </c>
      <c r="B97" s="2" t="s">
        <v>356</v>
      </c>
      <c r="C97" s="2" t="s">
        <v>357</v>
      </c>
      <c r="D97" s="2" t="s">
        <v>118</v>
      </c>
      <c r="E97" s="6">
        <v>3.9000000000000003E-3</v>
      </c>
      <c r="F97" s="6">
        <v>3.9000000000000003E-3</v>
      </c>
      <c r="G97" s="6">
        <v>3.9000000000000003E-3</v>
      </c>
      <c r="H97" s="7">
        <v>1037</v>
      </c>
      <c r="I97" s="19">
        <v>0.49807321772639701</v>
      </c>
      <c r="J97" s="18">
        <v>2.7099999999999999E-2</v>
      </c>
      <c r="K97" s="6">
        <v>4.5600000000000002E-2</v>
      </c>
      <c r="L97" s="6">
        <v>5.9200000000000003E-2</v>
      </c>
      <c r="M97" s="7">
        <v>811</v>
      </c>
      <c r="N97" s="7">
        <v>72.5</v>
      </c>
    </row>
    <row r="98" spans="1:14" x14ac:dyDescent="0.25">
      <c r="A98" s="2" t="s">
        <v>555</v>
      </c>
      <c r="B98" s="2" t="s">
        <v>101</v>
      </c>
      <c r="C98" s="2" t="s">
        <v>102</v>
      </c>
      <c r="D98" s="2" t="s">
        <v>3</v>
      </c>
      <c r="E98" s="6">
        <v>6.5000000000000006E-3</v>
      </c>
      <c r="F98" s="6">
        <v>6.5000000000000006E-3</v>
      </c>
      <c r="G98" s="6">
        <v>6.5000000000000006E-3</v>
      </c>
      <c r="H98" s="7">
        <v>1076</v>
      </c>
      <c r="I98" s="19">
        <v>0.50554528650646902</v>
      </c>
      <c r="J98" s="18">
        <v>0.1439</v>
      </c>
      <c r="K98" s="6">
        <v>0.30020000000000002</v>
      </c>
      <c r="L98" s="6">
        <v>0.44169999999999998</v>
      </c>
      <c r="M98" s="7">
        <v>806</v>
      </c>
      <c r="N98" s="7">
        <v>72.400000000000006</v>
      </c>
    </row>
    <row r="99" spans="1:14" x14ac:dyDescent="0.25">
      <c r="A99" s="2" t="s">
        <v>615</v>
      </c>
      <c r="B99" s="2" t="s">
        <v>371</v>
      </c>
      <c r="C99" s="2" t="s">
        <v>372</v>
      </c>
      <c r="D99" s="2" t="s">
        <v>138</v>
      </c>
      <c r="E99" s="6">
        <v>1.01E-2</v>
      </c>
      <c r="F99" s="6">
        <v>1.01E-2</v>
      </c>
      <c r="G99" s="6">
        <v>1.11E-2</v>
      </c>
      <c r="H99" s="7">
        <v>987</v>
      </c>
      <c r="I99" s="19">
        <v>0.48942598187311198</v>
      </c>
      <c r="J99" s="18">
        <v>1.24E-2</v>
      </c>
      <c r="K99" s="6">
        <v>3.3599999999999998E-2</v>
      </c>
      <c r="L99" s="6">
        <v>6.3399999999999998E-2</v>
      </c>
      <c r="M99" s="7">
        <v>804</v>
      </c>
      <c r="N99" s="7">
        <v>73.400000000000006</v>
      </c>
    </row>
    <row r="100" spans="1:14" x14ac:dyDescent="0.25">
      <c r="A100" s="2" t="s">
        <v>569</v>
      </c>
      <c r="B100" s="2" t="s">
        <v>376</v>
      </c>
      <c r="C100" s="2" t="s">
        <v>192</v>
      </c>
      <c r="D100" s="2" t="s">
        <v>190</v>
      </c>
      <c r="E100" s="6">
        <v>4.0000000000000001E-3</v>
      </c>
      <c r="F100" s="6">
        <v>4.0000000000000001E-3</v>
      </c>
      <c r="G100" s="6">
        <v>4.0000000000000001E-3</v>
      </c>
      <c r="H100" s="7">
        <v>1006</v>
      </c>
      <c r="I100" s="19">
        <v>0.51089108910891101</v>
      </c>
      <c r="J100" s="18">
        <v>3.7699999999999997E-2</v>
      </c>
      <c r="K100" s="6">
        <v>9.3100000000000002E-2</v>
      </c>
      <c r="L100" s="6">
        <v>0.1245</v>
      </c>
      <c r="M100" s="7">
        <v>795</v>
      </c>
      <c r="N100" s="7">
        <v>72.8</v>
      </c>
    </row>
    <row r="101" spans="1:14" x14ac:dyDescent="0.25">
      <c r="A101" s="2" t="s">
        <v>553</v>
      </c>
      <c r="B101" s="2" t="s">
        <v>420</v>
      </c>
      <c r="C101" s="2" t="s">
        <v>86</v>
      </c>
      <c r="D101" s="2" t="s">
        <v>84</v>
      </c>
      <c r="E101" s="6">
        <v>0</v>
      </c>
      <c r="F101" s="6">
        <v>0</v>
      </c>
      <c r="G101" s="6">
        <v>0</v>
      </c>
      <c r="H101" s="7">
        <v>1025</v>
      </c>
      <c r="I101" s="19">
        <v>0.482926829268293</v>
      </c>
      <c r="J101" s="18">
        <v>7.5600000000000001E-2</v>
      </c>
      <c r="K101" s="6">
        <v>0.22800000000000001</v>
      </c>
      <c r="L101" s="6">
        <v>0.35389999999999999</v>
      </c>
      <c r="M101" s="7">
        <v>794</v>
      </c>
      <c r="N101" s="7">
        <v>72.400000000000006</v>
      </c>
    </row>
    <row r="102" spans="1:14" x14ac:dyDescent="0.25">
      <c r="A102" s="2" t="s">
        <v>548</v>
      </c>
      <c r="B102" s="2" t="s">
        <v>130</v>
      </c>
      <c r="C102" s="2" t="s">
        <v>100</v>
      </c>
      <c r="D102" s="2" t="s">
        <v>9</v>
      </c>
      <c r="E102" s="6">
        <v>1.8E-3</v>
      </c>
      <c r="F102" s="6">
        <v>1.8E-3</v>
      </c>
      <c r="G102" s="6">
        <v>1.8E-3</v>
      </c>
      <c r="H102" s="7">
        <v>1135</v>
      </c>
      <c r="I102" s="19">
        <v>0.5</v>
      </c>
      <c r="J102" s="18">
        <v>0.13109999999999999</v>
      </c>
      <c r="K102" s="6">
        <v>0.25850000000000001</v>
      </c>
      <c r="L102" s="6">
        <v>0.3871</v>
      </c>
      <c r="M102" s="7">
        <v>793</v>
      </c>
      <c r="N102" s="7">
        <v>73.5</v>
      </c>
    </row>
    <row r="103" spans="1:14" x14ac:dyDescent="0.25">
      <c r="A103" s="2" t="s">
        <v>609</v>
      </c>
      <c r="B103" s="2" t="s">
        <v>337</v>
      </c>
      <c r="C103" s="2" t="s">
        <v>338</v>
      </c>
      <c r="D103" s="2" t="s">
        <v>41</v>
      </c>
      <c r="E103" s="6">
        <v>1.54E-2</v>
      </c>
      <c r="F103" s="6">
        <v>1.7600000000000001E-2</v>
      </c>
      <c r="G103" s="6">
        <v>1.9799999999999998E-2</v>
      </c>
      <c r="H103" s="7">
        <v>908</v>
      </c>
      <c r="I103" s="19">
        <v>0.46623093681917199</v>
      </c>
      <c r="J103" s="18">
        <v>2.7799999999999998E-2</v>
      </c>
      <c r="K103" s="6">
        <v>4.4200000000000003E-2</v>
      </c>
      <c r="L103" s="6">
        <v>5.5599999999999997E-2</v>
      </c>
      <c r="M103" s="7">
        <v>792</v>
      </c>
      <c r="N103" s="7">
        <v>73.2</v>
      </c>
    </row>
    <row r="104" spans="1:14" x14ac:dyDescent="0.25">
      <c r="A104" s="2" t="s">
        <v>573</v>
      </c>
      <c r="B104" s="2" t="s">
        <v>246</v>
      </c>
      <c r="C104" s="2" t="s">
        <v>137</v>
      </c>
      <c r="D104" s="2" t="s">
        <v>3</v>
      </c>
      <c r="E104" s="6">
        <v>2.2000000000000001E-3</v>
      </c>
      <c r="F104" s="6">
        <v>3.4000000000000002E-3</v>
      </c>
      <c r="G104" s="6">
        <v>3.4000000000000002E-3</v>
      </c>
      <c r="H104" s="7">
        <v>895</v>
      </c>
      <c r="I104" s="19">
        <v>0.47937569676700098</v>
      </c>
      <c r="J104" s="18">
        <v>8.3699999999999997E-2</v>
      </c>
      <c r="K104" s="6">
        <v>0.19900000000000001</v>
      </c>
      <c r="L104" s="6">
        <v>0.33210000000000001</v>
      </c>
      <c r="M104" s="7">
        <v>789</v>
      </c>
      <c r="N104" s="7">
        <v>73.2</v>
      </c>
    </row>
    <row r="105" spans="1:14" x14ac:dyDescent="0.25">
      <c r="A105" s="2" t="s">
        <v>561</v>
      </c>
      <c r="B105" s="2" t="s">
        <v>274</v>
      </c>
      <c r="C105" s="2" t="s">
        <v>54</v>
      </c>
      <c r="D105" s="2" t="s">
        <v>52</v>
      </c>
      <c r="E105" s="6">
        <v>1.54E-2</v>
      </c>
      <c r="F105" s="6">
        <v>1.54E-2</v>
      </c>
      <c r="G105" s="6">
        <v>1.6399999999999998E-2</v>
      </c>
      <c r="H105" s="7">
        <v>973</v>
      </c>
      <c r="I105" s="19">
        <v>0.52803261977573901</v>
      </c>
      <c r="J105" s="18">
        <v>7.7799999999999994E-2</v>
      </c>
      <c r="K105" s="6">
        <v>0.16450000000000001</v>
      </c>
      <c r="L105" s="6">
        <v>0.25509999999999999</v>
      </c>
      <c r="M105" s="7">
        <v>784</v>
      </c>
      <c r="N105" s="7">
        <v>72.400000000000006</v>
      </c>
    </row>
    <row r="106" spans="1:14" x14ac:dyDescent="0.25">
      <c r="A106" s="2" t="s">
        <v>549</v>
      </c>
      <c r="B106" s="2" t="s">
        <v>119</v>
      </c>
      <c r="C106" s="2" t="s">
        <v>120</v>
      </c>
      <c r="D106" s="2" t="s">
        <v>118</v>
      </c>
      <c r="E106" s="6">
        <v>1E-3</v>
      </c>
      <c r="F106" s="6">
        <v>1E-3</v>
      </c>
      <c r="G106" s="6">
        <v>2E-3</v>
      </c>
      <c r="H106" s="7">
        <v>1001</v>
      </c>
      <c r="I106" s="19">
        <v>0.47704590818363302</v>
      </c>
      <c r="J106" s="18">
        <v>6.1400000000000003E-2</v>
      </c>
      <c r="K106" s="6">
        <v>0.1893</v>
      </c>
      <c r="L106" s="6">
        <v>0.32229999999999998</v>
      </c>
      <c r="M106" s="7">
        <v>782</v>
      </c>
      <c r="N106" s="7">
        <v>72.3</v>
      </c>
    </row>
    <row r="107" spans="1:14" x14ac:dyDescent="0.25">
      <c r="A107" s="2" t="s">
        <v>602</v>
      </c>
      <c r="B107" s="2" t="s">
        <v>266</v>
      </c>
      <c r="C107" s="2" t="s">
        <v>267</v>
      </c>
      <c r="D107" s="2" t="s">
        <v>118</v>
      </c>
      <c r="E107" s="6">
        <v>8.3999999999999995E-3</v>
      </c>
      <c r="F107" s="6">
        <v>8.3999999999999995E-3</v>
      </c>
      <c r="G107" s="6">
        <v>8.3999999999999995E-3</v>
      </c>
      <c r="H107" s="7">
        <v>948</v>
      </c>
      <c r="I107" s="19">
        <v>0.50366492146596897</v>
      </c>
      <c r="J107" s="18">
        <v>3.3300000000000003E-2</v>
      </c>
      <c r="K107" s="6">
        <v>0.14849999999999999</v>
      </c>
      <c r="L107" s="6">
        <v>0.26500000000000001</v>
      </c>
      <c r="M107" s="7">
        <v>781</v>
      </c>
      <c r="N107" s="7">
        <v>71.900000000000006</v>
      </c>
    </row>
    <row r="108" spans="1:14" x14ac:dyDescent="0.25">
      <c r="A108" s="2" t="s">
        <v>582</v>
      </c>
      <c r="B108" s="2" t="s">
        <v>385</v>
      </c>
      <c r="C108" s="2" t="s">
        <v>50</v>
      </c>
      <c r="D108" s="2" t="s">
        <v>9</v>
      </c>
      <c r="E108" s="6">
        <v>1.1000000000000001E-3</v>
      </c>
      <c r="F108" s="6">
        <v>1.1000000000000001E-3</v>
      </c>
      <c r="G108" s="6">
        <v>1.1000000000000001E-3</v>
      </c>
      <c r="H108" s="7">
        <v>948</v>
      </c>
      <c r="I108" s="19">
        <v>0.49631190727081098</v>
      </c>
      <c r="J108" s="18">
        <v>0.15959999999999999</v>
      </c>
      <c r="K108" s="6">
        <v>0.29210000000000003</v>
      </c>
      <c r="L108" s="6">
        <v>0.37580000000000002</v>
      </c>
      <c r="M108" s="7">
        <v>777</v>
      </c>
      <c r="N108" s="7">
        <v>72.900000000000006</v>
      </c>
    </row>
    <row r="109" spans="1:14" x14ac:dyDescent="0.25">
      <c r="A109" s="2" t="s">
        <v>608</v>
      </c>
      <c r="B109" s="2" t="s">
        <v>150</v>
      </c>
      <c r="C109" s="2" t="s">
        <v>86</v>
      </c>
      <c r="D109" s="2" t="s">
        <v>84</v>
      </c>
      <c r="E109" s="6">
        <v>2.0899999999999998E-2</v>
      </c>
      <c r="F109" s="6">
        <v>2.2099999999999998E-2</v>
      </c>
      <c r="G109" s="6">
        <v>2.3199999999999998E-2</v>
      </c>
      <c r="H109" s="7">
        <v>907</v>
      </c>
      <c r="I109" s="19">
        <v>0.48422198041349301</v>
      </c>
      <c r="J109" s="18">
        <v>6.5699999999999995E-2</v>
      </c>
      <c r="K109" s="6">
        <v>0.19589999999999999</v>
      </c>
      <c r="L109" s="6">
        <v>0.31059999999999999</v>
      </c>
      <c r="M109" s="7">
        <v>776</v>
      </c>
      <c r="N109" s="7">
        <v>72.7</v>
      </c>
    </row>
    <row r="110" spans="1:14" x14ac:dyDescent="0.25">
      <c r="A110" s="2" t="s">
        <v>570</v>
      </c>
      <c r="B110" s="2" t="s">
        <v>426</v>
      </c>
      <c r="C110" s="2" t="s">
        <v>149</v>
      </c>
      <c r="D110" s="2" t="s">
        <v>6</v>
      </c>
      <c r="E110" s="6">
        <v>5.4000000000000003E-3</v>
      </c>
      <c r="F110" s="6">
        <v>5.4000000000000003E-3</v>
      </c>
      <c r="G110" s="6">
        <v>5.4000000000000003E-3</v>
      </c>
      <c r="H110" s="7">
        <v>1101</v>
      </c>
      <c r="I110" s="19">
        <v>0.49368231046931399</v>
      </c>
      <c r="J110" s="18">
        <v>9.4299999999999995E-2</v>
      </c>
      <c r="K110" s="6">
        <v>0.1641</v>
      </c>
      <c r="L110" s="6">
        <v>0.23130000000000001</v>
      </c>
      <c r="M110" s="7">
        <v>774</v>
      </c>
      <c r="N110" s="7">
        <v>73.400000000000006</v>
      </c>
    </row>
    <row r="111" spans="1:14" x14ac:dyDescent="0.25">
      <c r="A111" s="2" t="s">
        <v>571</v>
      </c>
      <c r="B111" s="2" t="s">
        <v>268</v>
      </c>
      <c r="C111" s="2" t="s">
        <v>269</v>
      </c>
      <c r="D111" s="2" t="s">
        <v>138</v>
      </c>
      <c r="E111" s="6">
        <v>5.8999999999999999E-3</v>
      </c>
      <c r="F111" s="6">
        <v>6.8999999999999999E-3</v>
      </c>
      <c r="G111" s="6">
        <v>6.8999999999999999E-3</v>
      </c>
      <c r="H111" s="7">
        <v>1011</v>
      </c>
      <c r="I111" s="19">
        <v>0.48475909537856399</v>
      </c>
      <c r="J111" s="18">
        <v>1.83E-2</v>
      </c>
      <c r="K111" s="6">
        <v>4.9799999999999997E-2</v>
      </c>
      <c r="L111" s="6">
        <v>0.1048</v>
      </c>
      <c r="M111" s="7">
        <v>763</v>
      </c>
      <c r="N111" s="7">
        <v>72</v>
      </c>
    </row>
    <row r="112" spans="1:14" x14ac:dyDescent="0.25">
      <c r="A112" s="2" t="s">
        <v>562</v>
      </c>
      <c r="B112" s="2" t="s">
        <v>300</v>
      </c>
      <c r="C112" s="2" t="s">
        <v>301</v>
      </c>
      <c r="D112" s="2" t="s">
        <v>3</v>
      </c>
      <c r="E112" s="6">
        <v>9.4999999999999998E-3</v>
      </c>
      <c r="F112" s="6">
        <v>1.0700000000000001E-2</v>
      </c>
      <c r="G112" s="6">
        <v>1.1899999999999999E-2</v>
      </c>
      <c r="H112" s="7">
        <v>843</v>
      </c>
      <c r="I112" s="19">
        <v>0.493521790341578</v>
      </c>
      <c r="J112" s="18">
        <v>2.5000000000000001E-2</v>
      </c>
      <c r="K112" s="6">
        <v>5.8000000000000003E-2</v>
      </c>
      <c r="L112" s="6">
        <v>7.51E-2</v>
      </c>
      <c r="M112" s="7">
        <v>759</v>
      </c>
      <c r="N112" s="7">
        <v>73</v>
      </c>
    </row>
    <row r="113" spans="1:14" x14ac:dyDescent="0.25">
      <c r="A113" s="2" t="s">
        <v>565</v>
      </c>
      <c r="B113" s="2" t="s">
        <v>306</v>
      </c>
      <c r="C113" s="2" t="s">
        <v>307</v>
      </c>
      <c r="D113" s="2" t="s">
        <v>12</v>
      </c>
      <c r="E113" s="6">
        <v>6.0999999999999995E-3</v>
      </c>
      <c r="F113" s="6">
        <v>6.9999999999999993E-3</v>
      </c>
      <c r="G113" s="6">
        <v>6.9999999999999993E-3</v>
      </c>
      <c r="H113" s="7">
        <v>1144</v>
      </c>
      <c r="I113" s="19">
        <v>0.49086161879895601</v>
      </c>
      <c r="J113" s="18">
        <v>4.82E-2</v>
      </c>
      <c r="K113" s="6">
        <v>6.5600000000000006E-2</v>
      </c>
      <c r="L113" s="6">
        <v>7.3599999999999999E-2</v>
      </c>
      <c r="M113" s="7">
        <v>747</v>
      </c>
      <c r="N113" s="7">
        <v>71.8</v>
      </c>
    </row>
    <row r="114" spans="1:14" x14ac:dyDescent="0.25">
      <c r="A114" s="2" t="s">
        <v>590</v>
      </c>
      <c r="B114" s="2" t="s">
        <v>166</v>
      </c>
      <c r="C114" s="2" t="s">
        <v>167</v>
      </c>
      <c r="D114" s="2" t="s">
        <v>41</v>
      </c>
      <c r="E114" s="6">
        <v>2.2000000000000001E-3</v>
      </c>
      <c r="F114" s="6">
        <v>3.4000000000000002E-3</v>
      </c>
      <c r="G114" s="6">
        <v>3.4000000000000002E-3</v>
      </c>
      <c r="H114" s="7">
        <v>895</v>
      </c>
      <c r="I114" s="19">
        <v>0.50892857142857095</v>
      </c>
      <c r="J114" s="18">
        <v>4.4200000000000003E-2</v>
      </c>
      <c r="K114" s="6">
        <v>5.7599999999999998E-2</v>
      </c>
      <c r="L114" s="6">
        <v>7.2400000000000006E-2</v>
      </c>
      <c r="M114" s="7">
        <v>746</v>
      </c>
      <c r="N114" s="7">
        <v>74.099999999999994</v>
      </c>
    </row>
    <row r="115" spans="1:14" x14ac:dyDescent="0.25">
      <c r="A115" s="2" t="s">
        <v>576</v>
      </c>
      <c r="B115" s="2" t="s">
        <v>174</v>
      </c>
      <c r="C115" s="2" t="s">
        <v>95</v>
      </c>
      <c r="D115" s="2" t="s">
        <v>9</v>
      </c>
      <c r="E115" s="6">
        <v>3.4999999999999996E-3</v>
      </c>
      <c r="F115" s="6">
        <v>3.4999999999999996E-3</v>
      </c>
      <c r="G115" s="6">
        <v>3.4999999999999996E-3</v>
      </c>
      <c r="H115" s="7">
        <v>852</v>
      </c>
      <c r="I115" s="19">
        <v>0.49763406940063099</v>
      </c>
      <c r="J115" s="18">
        <v>2.9499999999999998E-2</v>
      </c>
      <c r="K115" s="6">
        <v>6.5799999999999997E-2</v>
      </c>
      <c r="L115" s="6">
        <v>9.4E-2</v>
      </c>
      <c r="M115" s="7">
        <v>745</v>
      </c>
      <c r="N115" s="7">
        <v>72.7</v>
      </c>
    </row>
    <row r="116" spans="1:14" x14ac:dyDescent="0.25">
      <c r="A116" s="2" t="s">
        <v>542</v>
      </c>
      <c r="B116" s="2" t="s">
        <v>186</v>
      </c>
      <c r="C116" s="2" t="s">
        <v>187</v>
      </c>
      <c r="D116" s="2" t="s">
        <v>118</v>
      </c>
      <c r="E116" s="6">
        <v>0.01</v>
      </c>
      <c r="F116" s="6">
        <v>0.01</v>
      </c>
      <c r="G116" s="6">
        <v>0.01</v>
      </c>
      <c r="H116" s="7">
        <v>1098</v>
      </c>
      <c r="I116" s="19">
        <v>0.505871725383921</v>
      </c>
      <c r="J116" s="18">
        <v>3.6400000000000002E-2</v>
      </c>
      <c r="K116" s="6">
        <v>6.88E-2</v>
      </c>
      <c r="L116" s="6">
        <v>0.14979999999999999</v>
      </c>
      <c r="M116" s="7">
        <v>741</v>
      </c>
      <c r="N116" s="7">
        <v>72.599999999999994</v>
      </c>
    </row>
    <row r="117" spans="1:14" x14ac:dyDescent="0.25">
      <c r="A117" s="2" t="s">
        <v>515</v>
      </c>
      <c r="B117" s="2" t="s">
        <v>264</v>
      </c>
      <c r="C117" s="2" t="s">
        <v>265</v>
      </c>
      <c r="D117" s="2" t="s">
        <v>0</v>
      </c>
      <c r="E117" s="6">
        <v>8.0000000000000002E-3</v>
      </c>
      <c r="F117" s="6">
        <v>9.1999999999999998E-3</v>
      </c>
      <c r="G117" s="6">
        <v>9.1999999999999998E-3</v>
      </c>
      <c r="H117" s="7">
        <v>872</v>
      </c>
      <c r="I117" s="19">
        <v>0.465458663646659</v>
      </c>
      <c r="J117" s="18">
        <v>0.15490000000000001</v>
      </c>
      <c r="K117" s="6">
        <v>0.27450000000000002</v>
      </c>
      <c r="L117" s="6">
        <v>0.35189999999999999</v>
      </c>
      <c r="M117" s="7">
        <v>736</v>
      </c>
      <c r="N117" s="7">
        <v>73.3</v>
      </c>
    </row>
    <row r="118" spans="1:14" x14ac:dyDescent="0.25">
      <c r="A118" s="2" t="s">
        <v>567</v>
      </c>
      <c r="B118" s="2" t="s">
        <v>380</v>
      </c>
      <c r="C118" s="2" t="s">
        <v>381</v>
      </c>
      <c r="D118" s="2" t="s">
        <v>38</v>
      </c>
      <c r="E118" s="6">
        <v>1E-3</v>
      </c>
      <c r="F118" s="6">
        <v>1E-3</v>
      </c>
      <c r="G118" s="6">
        <v>1E-3</v>
      </c>
      <c r="H118" s="7">
        <v>965</v>
      </c>
      <c r="I118" s="19">
        <v>0.48033126293995898</v>
      </c>
      <c r="J118" s="18">
        <v>2.86E-2</v>
      </c>
      <c r="K118" s="6">
        <v>6.1400000000000003E-2</v>
      </c>
      <c r="L118" s="6">
        <v>0.1241</v>
      </c>
      <c r="M118" s="7">
        <v>733</v>
      </c>
      <c r="N118" s="7">
        <v>72.900000000000006</v>
      </c>
    </row>
    <row r="119" spans="1:14" x14ac:dyDescent="0.25">
      <c r="A119" s="2" t="s">
        <v>616</v>
      </c>
      <c r="B119" s="2" t="s">
        <v>309</v>
      </c>
      <c r="C119" s="2" t="s">
        <v>100</v>
      </c>
      <c r="D119" s="2" t="s">
        <v>9</v>
      </c>
      <c r="E119" s="6">
        <v>9.4999999999999998E-3</v>
      </c>
      <c r="F119" s="6">
        <v>1.0700000000000001E-2</v>
      </c>
      <c r="G119" s="6">
        <v>1.0700000000000001E-2</v>
      </c>
      <c r="H119" s="7">
        <v>838</v>
      </c>
      <c r="I119" s="19">
        <v>0.49881516587677699</v>
      </c>
      <c r="J119" s="18">
        <v>0.15989999999999999</v>
      </c>
      <c r="K119" s="6">
        <v>0.2782</v>
      </c>
      <c r="L119" s="6">
        <v>0.35610000000000003</v>
      </c>
      <c r="M119" s="7">
        <v>719</v>
      </c>
      <c r="N119" s="7">
        <v>73.5</v>
      </c>
    </row>
    <row r="120" spans="1:14" x14ac:dyDescent="0.25">
      <c r="A120" s="2" t="s">
        <v>585</v>
      </c>
      <c r="B120" s="2" t="s">
        <v>153</v>
      </c>
      <c r="C120" s="2" t="s">
        <v>8</v>
      </c>
      <c r="D120" s="2" t="s">
        <v>6</v>
      </c>
      <c r="E120" s="6">
        <v>8.6999999999999994E-3</v>
      </c>
      <c r="F120" s="6">
        <v>8.6999999999999994E-3</v>
      </c>
      <c r="G120" s="6">
        <v>8.6999999999999994E-3</v>
      </c>
      <c r="H120" s="7">
        <v>1039</v>
      </c>
      <c r="I120" s="19">
        <v>0.48615090735434602</v>
      </c>
      <c r="J120" s="18">
        <v>4.5900000000000003E-2</v>
      </c>
      <c r="K120" s="6">
        <v>0.1293</v>
      </c>
      <c r="L120" s="6">
        <v>0.24060000000000001</v>
      </c>
      <c r="M120" s="7">
        <v>719</v>
      </c>
      <c r="N120" s="7">
        <v>73.7</v>
      </c>
    </row>
    <row r="121" spans="1:14" x14ac:dyDescent="0.25">
      <c r="A121" s="2" t="s">
        <v>603</v>
      </c>
      <c r="B121" s="2" t="s">
        <v>240</v>
      </c>
      <c r="C121" s="2" t="s">
        <v>241</v>
      </c>
      <c r="D121" s="2" t="s">
        <v>118</v>
      </c>
      <c r="E121" s="6">
        <v>5.8999999999999999E-3</v>
      </c>
      <c r="F121" s="6">
        <v>6.9999999999999993E-3</v>
      </c>
      <c r="G121" s="6">
        <v>6.9999999999999993E-3</v>
      </c>
      <c r="H121" s="7">
        <v>854</v>
      </c>
      <c r="I121" s="19">
        <v>0.49708284714119</v>
      </c>
      <c r="J121" s="18">
        <v>5.5999999999999999E-3</v>
      </c>
      <c r="K121" s="6">
        <v>2.6800000000000001E-2</v>
      </c>
      <c r="L121" s="6">
        <v>8.7300000000000003E-2</v>
      </c>
      <c r="M121" s="7">
        <v>710</v>
      </c>
      <c r="N121" s="7">
        <v>72.599999999999994</v>
      </c>
    </row>
    <row r="122" spans="1:14" x14ac:dyDescent="0.25">
      <c r="A122" s="2" t="s">
        <v>629</v>
      </c>
      <c r="B122" s="2" t="s">
        <v>63</v>
      </c>
      <c r="C122" s="2" t="s">
        <v>64</v>
      </c>
      <c r="D122" s="2" t="s">
        <v>38</v>
      </c>
      <c r="E122" s="6">
        <v>1.78E-2</v>
      </c>
      <c r="F122" s="6">
        <v>1.78E-2</v>
      </c>
      <c r="G122" s="6">
        <v>1.78E-2</v>
      </c>
      <c r="H122" s="7">
        <v>841</v>
      </c>
      <c r="I122" s="19">
        <v>0.48300117233294299</v>
      </c>
      <c r="J122" s="18">
        <v>6.08E-2</v>
      </c>
      <c r="K122" s="6">
        <v>0.14990000000000001</v>
      </c>
      <c r="L122" s="6">
        <v>0.23480000000000001</v>
      </c>
      <c r="M122" s="7">
        <v>707</v>
      </c>
      <c r="N122" s="7">
        <v>72.7</v>
      </c>
    </row>
    <row r="123" spans="1:14" x14ac:dyDescent="0.25">
      <c r="A123" s="2" t="s">
        <v>592</v>
      </c>
      <c r="B123" s="2" t="s">
        <v>393</v>
      </c>
      <c r="C123" s="2" t="s">
        <v>66</v>
      </c>
      <c r="D123" s="2" t="s">
        <v>0</v>
      </c>
      <c r="E123" s="6">
        <v>4.1999999999999997E-3</v>
      </c>
      <c r="F123" s="6">
        <v>4.1999999999999997E-3</v>
      </c>
      <c r="G123" s="6">
        <v>5.3E-3</v>
      </c>
      <c r="H123" s="7">
        <v>949</v>
      </c>
      <c r="I123" s="19">
        <v>0.51155462184873901</v>
      </c>
      <c r="J123" s="18">
        <v>4.4900000000000002E-2</v>
      </c>
      <c r="K123" s="6">
        <v>0.1027</v>
      </c>
      <c r="L123" s="6">
        <v>0.1867</v>
      </c>
      <c r="M123" s="7">
        <v>691</v>
      </c>
      <c r="N123" s="7">
        <v>72.7</v>
      </c>
    </row>
    <row r="124" spans="1:14" x14ac:dyDescent="0.25">
      <c r="A124" s="2" t="s">
        <v>624</v>
      </c>
      <c r="B124" s="2" t="s">
        <v>434</v>
      </c>
      <c r="C124" s="2" t="s">
        <v>254</v>
      </c>
      <c r="D124" s="2" t="s">
        <v>6</v>
      </c>
      <c r="E124" s="6">
        <v>1.1999999999999999E-3</v>
      </c>
      <c r="F124" s="6">
        <v>1.1999999999999999E-3</v>
      </c>
      <c r="G124" s="6">
        <v>1.1999999999999999E-3</v>
      </c>
      <c r="H124" s="7">
        <v>818</v>
      </c>
      <c r="I124" s="19">
        <v>0.5</v>
      </c>
      <c r="J124" s="18">
        <v>3.78E-2</v>
      </c>
      <c r="K124" s="6">
        <v>5.3800000000000001E-2</v>
      </c>
      <c r="L124" s="6">
        <v>7.9899999999999999E-2</v>
      </c>
      <c r="M124" s="7">
        <v>688</v>
      </c>
      <c r="N124" s="7">
        <v>73.7</v>
      </c>
    </row>
    <row r="125" spans="1:14" x14ac:dyDescent="0.25">
      <c r="A125" s="2" t="s">
        <v>601</v>
      </c>
      <c r="B125" s="2" t="s">
        <v>387</v>
      </c>
      <c r="C125" s="2" t="s">
        <v>388</v>
      </c>
      <c r="D125" s="2" t="s">
        <v>3</v>
      </c>
      <c r="E125" s="6">
        <v>1.4000000000000002E-3</v>
      </c>
      <c r="F125" s="6">
        <v>1.4000000000000002E-3</v>
      </c>
      <c r="G125" s="6">
        <v>1.4000000000000002E-3</v>
      </c>
      <c r="H125" s="7">
        <v>722</v>
      </c>
      <c r="I125" s="19">
        <v>0.49377593360995897</v>
      </c>
      <c r="J125" s="18">
        <v>4.8099999999999997E-2</v>
      </c>
      <c r="K125" s="6">
        <v>7.7299999999999994E-2</v>
      </c>
      <c r="L125" s="6">
        <v>0.1137</v>
      </c>
      <c r="M125" s="7">
        <v>686</v>
      </c>
      <c r="N125" s="7">
        <v>74.400000000000006</v>
      </c>
    </row>
    <row r="126" spans="1:14" x14ac:dyDescent="0.25">
      <c r="A126" s="2" t="s">
        <v>622</v>
      </c>
      <c r="B126" s="2" t="s">
        <v>432</v>
      </c>
      <c r="C126" s="2" t="s">
        <v>381</v>
      </c>
      <c r="D126" s="2" t="s">
        <v>38</v>
      </c>
      <c r="E126" s="6">
        <v>0</v>
      </c>
      <c r="F126" s="6">
        <v>0</v>
      </c>
      <c r="G126" s="6">
        <v>0</v>
      </c>
      <c r="H126" s="7">
        <v>862</v>
      </c>
      <c r="I126" s="19">
        <v>0.47331786542923399</v>
      </c>
      <c r="J126" s="18">
        <v>5.4399999999999997E-2</v>
      </c>
      <c r="K126" s="6">
        <v>0.14560000000000001</v>
      </c>
      <c r="L126" s="6">
        <v>0.2485</v>
      </c>
      <c r="M126" s="7">
        <v>680</v>
      </c>
      <c r="N126" s="7">
        <v>71.2</v>
      </c>
    </row>
    <row r="127" spans="1:14" x14ac:dyDescent="0.25">
      <c r="A127" s="2" t="s">
        <v>617</v>
      </c>
      <c r="B127" s="2" t="s">
        <v>204</v>
      </c>
      <c r="C127" s="2" t="s">
        <v>176</v>
      </c>
      <c r="D127" s="2" t="s">
        <v>3</v>
      </c>
      <c r="E127" s="6">
        <v>5.1000000000000004E-3</v>
      </c>
      <c r="F127" s="6">
        <v>7.6E-3</v>
      </c>
      <c r="G127" s="6">
        <v>8.8999999999999999E-3</v>
      </c>
      <c r="H127" s="7">
        <v>786</v>
      </c>
      <c r="I127" s="19">
        <v>0.484116899618806</v>
      </c>
      <c r="J127" s="18">
        <v>0.18110000000000001</v>
      </c>
      <c r="K127" s="6">
        <v>0.31080000000000002</v>
      </c>
      <c r="L127" s="6">
        <v>0.40939999999999999</v>
      </c>
      <c r="M127" s="7">
        <v>679</v>
      </c>
      <c r="N127" s="7">
        <v>73.2</v>
      </c>
    </row>
    <row r="128" spans="1:14" x14ac:dyDescent="0.25">
      <c r="A128" s="2" t="s">
        <v>519</v>
      </c>
      <c r="B128" s="2" t="s">
        <v>384</v>
      </c>
      <c r="C128" s="2" t="s">
        <v>213</v>
      </c>
      <c r="D128" s="2" t="s">
        <v>0</v>
      </c>
      <c r="E128" s="6">
        <v>4.5999999999999999E-3</v>
      </c>
      <c r="F128" s="6">
        <v>4.5999999999999999E-3</v>
      </c>
      <c r="G128" s="6">
        <v>5.6000000000000008E-3</v>
      </c>
      <c r="H128" s="7">
        <v>1080</v>
      </c>
      <c r="I128" s="19">
        <v>0.49400921658986202</v>
      </c>
      <c r="J128" s="18">
        <v>3.1099999999999999E-2</v>
      </c>
      <c r="K128" s="6">
        <v>0.10059999999999999</v>
      </c>
      <c r="L128" s="6">
        <v>0.17749999999999999</v>
      </c>
      <c r="M128" s="7">
        <v>676</v>
      </c>
      <c r="N128" s="7">
        <v>72.2</v>
      </c>
    </row>
    <row r="129" spans="1:14" x14ac:dyDescent="0.25">
      <c r="A129" s="2" t="s">
        <v>611</v>
      </c>
      <c r="B129" s="2" t="s">
        <v>125</v>
      </c>
      <c r="C129" s="2" t="s">
        <v>19</v>
      </c>
      <c r="D129" s="2" t="s">
        <v>17</v>
      </c>
      <c r="E129" s="6">
        <v>9.300000000000001E-3</v>
      </c>
      <c r="F129" s="6">
        <v>9.300000000000001E-3</v>
      </c>
      <c r="G129" s="6">
        <v>9.300000000000001E-3</v>
      </c>
      <c r="H129" s="7">
        <v>863</v>
      </c>
      <c r="I129" s="19">
        <v>0.52243958573072502</v>
      </c>
      <c r="J129" s="18">
        <v>4.2999999999999997E-2</v>
      </c>
      <c r="K129" s="6">
        <v>6.2199999999999998E-2</v>
      </c>
      <c r="L129" s="6">
        <v>0.08</v>
      </c>
      <c r="M129" s="7">
        <v>675</v>
      </c>
      <c r="N129" s="7">
        <v>73.8</v>
      </c>
    </row>
    <row r="130" spans="1:14" x14ac:dyDescent="0.25">
      <c r="A130" s="2" t="s">
        <v>552</v>
      </c>
      <c r="B130" s="2" t="s">
        <v>375</v>
      </c>
      <c r="C130" s="2" t="s">
        <v>71</v>
      </c>
      <c r="D130" s="2" t="s">
        <v>12</v>
      </c>
      <c r="E130" s="6">
        <v>0</v>
      </c>
      <c r="F130" s="6">
        <v>0</v>
      </c>
      <c r="G130" s="6">
        <v>0</v>
      </c>
      <c r="H130" s="7">
        <v>903</v>
      </c>
      <c r="I130" s="19">
        <v>0.48394241417497202</v>
      </c>
      <c r="J130" s="18">
        <v>5.5100000000000003E-2</v>
      </c>
      <c r="K130" s="6">
        <v>0.10580000000000001</v>
      </c>
      <c r="L130" s="6">
        <v>0.158</v>
      </c>
      <c r="M130" s="7">
        <v>671</v>
      </c>
      <c r="N130" s="7">
        <v>71.599999999999994</v>
      </c>
    </row>
    <row r="131" spans="1:14" x14ac:dyDescent="0.25">
      <c r="A131" s="2" t="s">
        <v>637</v>
      </c>
      <c r="B131" s="2" t="s">
        <v>164</v>
      </c>
      <c r="C131" s="2" t="s">
        <v>165</v>
      </c>
      <c r="D131" s="2" t="s">
        <v>118</v>
      </c>
      <c r="E131" s="6">
        <v>4.0000000000000001E-3</v>
      </c>
      <c r="F131" s="6">
        <v>4.0000000000000001E-3</v>
      </c>
      <c r="G131" s="6">
        <v>4.0000000000000001E-3</v>
      </c>
      <c r="H131" s="7">
        <v>753</v>
      </c>
      <c r="I131" s="19">
        <v>0.485411140583554</v>
      </c>
      <c r="J131" s="18">
        <v>1.7999999999999999E-2</v>
      </c>
      <c r="K131" s="6">
        <v>3.0099999999999998E-2</v>
      </c>
      <c r="L131" s="6">
        <v>6.7699999999999996E-2</v>
      </c>
      <c r="M131" s="7">
        <v>665</v>
      </c>
      <c r="N131" s="7">
        <v>73.400000000000006</v>
      </c>
    </row>
    <row r="132" spans="1:14" x14ac:dyDescent="0.25">
      <c r="A132" s="2" t="s">
        <v>605</v>
      </c>
      <c r="B132" s="2" t="s">
        <v>283</v>
      </c>
      <c r="C132" s="2" t="s">
        <v>19</v>
      </c>
      <c r="D132" s="2" t="s">
        <v>17</v>
      </c>
      <c r="E132" s="6">
        <v>8.6999999999999994E-3</v>
      </c>
      <c r="F132" s="6">
        <v>8.6999999999999994E-3</v>
      </c>
      <c r="G132" s="6">
        <v>9.7999999999999997E-3</v>
      </c>
      <c r="H132" s="7">
        <v>917</v>
      </c>
      <c r="I132" s="19">
        <v>0.50971922246220303</v>
      </c>
      <c r="J132" s="18">
        <v>4.5199999999999997E-2</v>
      </c>
      <c r="K132" s="6">
        <v>0.14630000000000001</v>
      </c>
      <c r="L132" s="6">
        <v>0.25340000000000001</v>
      </c>
      <c r="M132" s="7">
        <v>663</v>
      </c>
      <c r="N132" s="7">
        <v>75</v>
      </c>
    </row>
    <row r="133" spans="1:14" x14ac:dyDescent="0.25">
      <c r="A133" s="2" t="s">
        <v>580</v>
      </c>
      <c r="B133" s="2" t="s">
        <v>141</v>
      </c>
      <c r="C133" s="2" t="s">
        <v>68</v>
      </c>
      <c r="D133" s="2" t="s">
        <v>52</v>
      </c>
      <c r="E133" s="6">
        <v>5.8999999999999999E-3</v>
      </c>
      <c r="F133" s="6">
        <v>5.8999999999999999E-3</v>
      </c>
      <c r="G133" s="6">
        <v>5.8999999999999999E-3</v>
      </c>
      <c r="H133" s="7">
        <v>851</v>
      </c>
      <c r="I133" s="19">
        <v>0.46783625730994099</v>
      </c>
      <c r="J133" s="18">
        <v>9.1999999999999998E-2</v>
      </c>
      <c r="K133" s="6">
        <v>0.2157</v>
      </c>
      <c r="L133" s="6">
        <v>0.34539999999999998</v>
      </c>
      <c r="M133" s="7">
        <v>663</v>
      </c>
      <c r="N133" s="7">
        <v>72.8</v>
      </c>
    </row>
    <row r="134" spans="1:14" x14ac:dyDescent="0.25">
      <c r="A134" s="2" t="s">
        <v>644</v>
      </c>
      <c r="B134" s="2" t="s">
        <v>347</v>
      </c>
      <c r="C134" s="2" t="s">
        <v>348</v>
      </c>
      <c r="D134" s="2" t="s">
        <v>190</v>
      </c>
      <c r="E134" s="6">
        <v>4.0000000000000001E-3</v>
      </c>
      <c r="F134" s="6">
        <v>4.0000000000000001E-3</v>
      </c>
      <c r="G134" s="6">
        <v>4.0000000000000001E-3</v>
      </c>
      <c r="H134" s="7">
        <v>758</v>
      </c>
      <c r="I134" s="19">
        <v>0.50048402710551798</v>
      </c>
      <c r="J134" s="18">
        <v>5.6000000000000001E-2</v>
      </c>
      <c r="K134" s="6">
        <v>0.18609999999999999</v>
      </c>
      <c r="L134" s="6">
        <v>0.29499999999999998</v>
      </c>
      <c r="M134" s="7">
        <v>661</v>
      </c>
      <c r="N134" s="7">
        <v>72.099999999999994</v>
      </c>
    </row>
    <row r="135" spans="1:14" x14ac:dyDescent="0.25">
      <c r="A135" s="2" t="s">
        <v>597</v>
      </c>
      <c r="B135" s="2" t="s">
        <v>73</v>
      </c>
      <c r="C135" s="2" t="s">
        <v>74</v>
      </c>
      <c r="D135" s="2" t="s">
        <v>0</v>
      </c>
      <c r="E135" s="6">
        <v>4.5000000000000005E-3</v>
      </c>
      <c r="F135" s="6">
        <v>6.8000000000000005E-3</v>
      </c>
      <c r="G135" s="6">
        <v>6.8000000000000005E-3</v>
      </c>
      <c r="H135" s="7">
        <v>441</v>
      </c>
      <c r="I135" s="19">
        <v>0.47737556561085998</v>
      </c>
      <c r="J135" s="18">
        <v>2.58E-2</v>
      </c>
      <c r="K135" s="6">
        <v>8.2100000000000006E-2</v>
      </c>
      <c r="L135" s="6">
        <v>0.22639999999999999</v>
      </c>
      <c r="M135" s="7">
        <v>658</v>
      </c>
      <c r="N135" s="7">
        <v>71.8</v>
      </c>
    </row>
    <row r="136" spans="1:14" x14ac:dyDescent="0.25">
      <c r="A136" s="2" t="s">
        <v>586</v>
      </c>
      <c r="B136" s="2" t="s">
        <v>373</v>
      </c>
      <c r="C136" s="2" t="s">
        <v>8</v>
      </c>
      <c r="D136" s="2" t="s">
        <v>6</v>
      </c>
      <c r="E136" s="6">
        <v>1.1200000000000002E-2</v>
      </c>
      <c r="F136" s="6">
        <v>1.1200000000000002E-2</v>
      </c>
      <c r="G136" s="6">
        <v>1.1200000000000002E-2</v>
      </c>
      <c r="H136" s="7">
        <v>804</v>
      </c>
      <c r="I136" s="19">
        <v>0.481527093596059</v>
      </c>
      <c r="J136" s="18">
        <v>9.1899999999999996E-2</v>
      </c>
      <c r="K136" s="6">
        <v>0.2006</v>
      </c>
      <c r="L136" s="6">
        <v>0.33839999999999998</v>
      </c>
      <c r="M136" s="7">
        <v>653</v>
      </c>
      <c r="N136" s="7">
        <v>73.900000000000006</v>
      </c>
    </row>
    <row r="137" spans="1:14" x14ac:dyDescent="0.25">
      <c r="A137" s="2" t="s">
        <v>607</v>
      </c>
      <c r="B137" s="2" t="s">
        <v>308</v>
      </c>
      <c r="C137" s="2" t="s">
        <v>8</v>
      </c>
      <c r="D137" s="2" t="s">
        <v>6</v>
      </c>
      <c r="E137" s="6">
        <v>1.2699999999999999E-2</v>
      </c>
      <c r="F137" s="6">
        <v>1.2699999999999999E-2</v>
      </c>
      <c r="G137" s="6">
        <v>1.2699999999999999E-2</v>
      </c>
      <c r="H137" s="7">
        <v>943</v>
      </c>
      <c r="I137" s="19">
        <v>0.48637316561844901</v>
      </c>
      <c r="J137" s="18">
        <v>9.2999999999999992E-3</v>
      </c>
      <c r="K137" s="6">
        <v>3.6999999999999998E-2</v>
      </c>
      <c r="L137" s="6">
        <v>9.7199999999999995E-2</v>
      </c>
      <c r="M137" s="7">
        <v>648</v>
      </c>
      <c r="N137" s="7">
        <v>71.5</v>
      </c>
    </row>
    <row r="138" spans="1:14" x14ac:dyDescent="0.25">
      <c r="A138" s="2" t="s">
        <v>632</v>
      </c>
      <c r="B138" s="2" t="s">
        <v>184</v>
      </c>
      <c r="C138" s="2" t="s">
        <v>185</v>
      </c>
      <c r="D138" s="2" t="s">
        <v>138</v>
      </c>
      <c r="E138" s="6">
        <v>3.9000000000000003E-3</v>
      </c>
      <c r="F138" s="6">
        <v>5.1999999999999998E-3</v>
      </c>
      <c r="G138" s="6">
        <v>6.4000000000000003E-3</v>
      </c>
      <c r="H138" s="7">
        <v>776</v>
      </c>
      <c r="I138" s="19">
        <v>0.476190476190476</v>
      </c>
      <c r="J138" s="18">
        <v>1.24E-2</v>
      </c>
      <c r="K138" s="6">
        <v>3.09E-2</v>
      </c>
      <c r="L138" s="6">
        <v>5.4100000000000002E-2</v>
      </c>
      <c r="M138" s="7">
        <v>647</v>
      </c>
      <c r="N138" s="7">
        <v>73.5</v>
      </c>
    </row>
    <row r="139" spans="1:14" x14ac:dyDescent="0.25">
      <c r="A139" s="2" t="s">
        <v>639</v>
      </c>
      <c r="B139" s="2" t="s">
        <v>320</v>
      </c>
      <c r="C139" s="2" t="s">
        <v>321</v>
      </c>
      <c r="D139" s="2" t="s">
        <v>118</v>
      </c>
      <c r="E139" s="6">
        <v>1.15E-2</v>
      </c>
      <c r="F139" s="6">
        <v>1.15E-2</v>
      </c>
      <c r="G139" s="6">
        <v>1.43E-2</v>
      </c>
      <c r="H139" s="7">
        <v>698</v>
      </c>
      <c r="I139" s="19">
        <v>0.48506401137980099</v>
      </c>
      <c r="J139" s="18">
        <v>4.4999999999999998E-2</v>
      </c>
      <c r="K139" s="6">
        <v>8.6999999999999994E-2</v>
      </c>
      <c r="L139" s="6">
        <v>0.14599999999999999</v>
      </c>
      <c r="M139" s="7">
        <v>644</v>
      </c>
      <c r="N139" s="7">
        <v>73.8</v>
      </c>
    </row>
    <row r="140" spans="1:14" x14ac:dyDescent="0.25">
      <c r="A140" s="2" t="s">
        <v>577</v>
      </c>
      <c r="B140" s="2" t="s">
        <v>90</v>
      </c>
      <c r="C140" s="2" t="s">
        <v>91</v>
      </c>
      <c r="D140" s="2" t="s">
        <v>38</v>
      </c>
      <c r="E140" s="6">
        <v>1.1000000000000001E-3</v>
      </c>
      <c r="F140" s="6">
        <v>2.3E-3</v>
      </c>
      <c r="G140" s="6">
        <v>2.3E-3</v>
      </c>
      <c r="H140" s="7">
        <v>871</v>
      </c>
      <c r="I140" s="19">
        <v>0.47706422018348599</v>
      </c>
      <c r="J140" s="18">
        <v>6.1999999999999998E-3</v>
      </c>
      <c r="K140" s="6">
        <v>3.73E-2</v>
      </c>
      <c r="L140" s="6">
        <v>9.0200000000000002E-2</v>
      </c>
      <c r="M140" s="7">
        <v>643</v>
      </c>
      <c r="N140" s="7">
        <v>72.900000000000006</v>
      </c>
    </row>
    <row r="141" spans="1:14" x14ac:dyDescent="0.25">
      <c r="A141" s="2" t="s">
        <v>600</v>
      </c>
      <c r="B141" s="2" t="s">
        <v>295</v>
      </c>
      <c r="C141" s="2" t="s">
        <v>201</v>
      </c>
      <c r="D141" s="2" t="s">
        <v>199</v>
      </c>
      <c r="E141" s="6">
        <v>2.3E-3</v>
      </c>
      <c r="F141" s="6">
        <v>2.3E-3</v>
      </c>
      <c r="G141" s="6">
        <v>2.3E-3</v>
      </c>
      <c r="H141" s="7">
        <v>880</v>
      </c>
      <c r="I141" s="19">
        <v>0.48185941043083902</v>
      </c>
      <c r="J141" s="18">
        <v>0.05</v>
      </c>
      <c r="K141" s="6">
        <v>7.0300000000000001E-2</v>
      </c>
      <c r="L141" s="6">
        <v>9.8400000000000001E-2</v>
      </c>
      <c r="M141" s="7">
        <v>640</v>
      </c>
      <c r="N141" s="7">
        <v>74</v>
      </c>
    </row>
    <row r="142" spans="1:14" x14ac:dyDescent="0.25">
      <c r="A142" s="2" t="s">
        <v>594</v>
      </c>
      <c r="B142" s="2" t="s">
        <v>293</v>
      </c>
      <c r="C142" s="2" t="s">
        <v>294</v>
      </c>
      <c r="D142" s="2" t="s">
        <v>190</v>
      </c>
      <c r="E142" s="6">
        <v>9.1999999999999998E-3</v>
      </c>
      <c r="F142" s="6">
        <v>9.1999999999999998E-3</v>
      </c>
      <c r="G142" s="6">
        <v>1.0500000000000001E-2</v>
      </c>
      <c r="H142" s="7">
        <v>760</v>
      </c>
      <c r="I142" s="19">
        <v>0.490170380078637</v>
      </c>
      <c r="J142" s="18">
        <v>1.5699999999999999E-2</v>
      </c>
      <c r="K142" s="6">
        <v>4.87E-2</v>
      </c>
      <c r="L142" s="6">
        <v>0.10829999999999999</v>
      </c>
      <c r="M142" s="7">
        <v>637</v>
      </c>
      <c r="N142" s="7">
        <v>72.599999999999994</v>
      </c>
    </row>
    <row r="143" spans="1:14" x14ac:dyDescent="0.25">
      <c r="A143" s="2" t="s">
        <v>614</v>
      </c>
      <c r="B143" s="2" t="s">
        <v>361</v>
      </c>
      <c r="C143" s="2" t="s">
        <v>362</v>
      </c>
      <c r="D143" s="2" t="s">
        <v>199</v>
      </c>
      <c r="E143" s="6">
        <v>7.1999999999999998E-3</v>
      </c>
      <c r="F143" s="6">
        <v>7.1999999999999998E-3</v>
      </c>
      <c r="G143" s="6">
        <v>7.1999999999999998E-3</v>
      </c>
      <c r="H143" s="7">
        <v>699</v>
      </c>
      <c r="I143" s="19">
        <v>0.50640113798008501</v>
      </c>
      <c r="J143" s="18">
        <v>2.0500000000000001E-2</v>
      </c>
      <c r="K143" s="6">
        <v>3.7900000000000003E-2</v>
      </c>
      <c r="L143" s="6">
        <v>6.4799999999999996E-2</v>
      </c>
      <c r="M143" s="7">
        <v>633</v>
      </c>
      <c r="N143" s="7">
        <v>73.3</v>
      </c>
    </row>
    <row r="144" spans="1:14" x14ac:dyDescent="0.25">
      <c r="A144" s="2" t="s">
        <v>660</v>
      </c>
      <c r="B144" s="2" t="s">
        <v>212</v>
      </c>
      <c r="C144" s="2" t="s">
        <v>213</v>
      </c>
      <c r="D144" s="2" t="s">
        <v>0</v>
      </c>
      <c r="E144" s="6">
        <v>2.8000000000000004E-3</v>
      </c>
      <c r="F144" s="6">
        <v>4.1999999999999997E-3</v>
      </c>
      <c r="G144" s="6">
        <v>4.1999999999999997E-3</v>
      </c>
      <c r="H144" s="7">
        <v>716</v>
      </c>
      <c r="I144" s="19">
        <v>0.50906555090655503</v>
      </c>
      <c r="J144" s="18">
        <v>0.1201</v>
      </c>
      <c r="K144" s="6">
        <v>0.25590000000000002</v>
      </c>
      <c r="L144" s="6">
        <v>0.33019999999999999</v>
      </c>
      <c r="M144" s="7">
        <v>633</v>
      </c>
      <c r="N144" s="7">
        <v>73.099999999999994</v>
      </c>
    </row>
    <row r="145" spans="1:14" x14ac:dyDescent="0.25">
      <c r="A145" s="2" t="s">
        <v>587</v>
      </c>
      <c r="B145" s="2" t="s">
        <v>370</v>
      </c>
      <c r="C145" s="2" t="s">
        <v>19</v>
      </c>
      <c r="D145" s="2" t="s">
        <v>17</v>
      </c>
      <c r="E145" s="6">
        <v>5.5000000000000005E-3</v>
      </c>
      <c r="F145" s="6">
        <v>5.5000000000000005E-3</v>
      </c>
      <c r="G145" s="6">
        <v>5.5000000000000005E-3</v>
      </c>
      <c r="H145" s="7">
        <v>902</v>
      </c>
      <c r="I145" s="19">
        <v>0.47909967845659202</v>
      </c>
      <c r="J145" s="18">
        <v>7.6100000000000001E-2</v>
      </c>
      <c r="K145" s="6">
        <v>0.18229999999999999</v>
      </c>
      <c r="L145" s="6">
        <v>0.30109999999999998</v>
      </c>
      <c r="M145" s="7">
        <v>631</v>
      </c>
      <c r="N145" s="7">
        <v>74</v>
      </c>
    </row>
    <row r="146" spans="1:14" x14ac:dyDescent="0.25">
      <c r="A146" s="2" t="s">
        <v>613</v>
      </c>
      <c r="B146" s="2" t="s">
        <v>59</v>
      </c>
      <c r="C146" s="2" t="s">
        <v>60</v>
      </c>
      <c r="D146" s="2" t="s">
        <v>9</v>
      </c>
      <c r="E146" s="6">
        <v>6.9999999999999993E-3</v>
      </c>
      <c r="F146" s="6">
        <v>6.9999999999999993E-3</v>
      </c>
      <c r="G146" s="6">
        <v>6.9999999999999993E-3</v>
      </c>
      <c r="H146" s="7">
        <v>854</v>
      </c>
      <c r="I146" s="19">
        <v>0.48018648018648002</v>
      </c>
      <c r="J146" s="18">
        <v>5.0900000000000001E-2</v>
      </c>
      <c r="K146" s="6">
        <v>8.1100000000000005E-2</v>
      </c>
      <c r="L146" s="6">
        <v>0.1113</v>
      </c>
      <c r="M146" s="7">
        <v>629</v>
      </c>
      <c r="N146" s="7">
        <v>73.5</v>
      </c>
    </row>
    <row r="147" spans="1:14" x14ac:dyDescent="0.25">
      <c r="A147" s="2" t="s">
        <v>559</v>
      </c>
      <c r="B147" s="2" t="s">
        <v>160</v>
      </c>
      <c r="C147" s="2" t="s">
        <v>161</v>
      </c>
      <c r="D147" s="2" t="s">
        <v>46</v>
      </c>
      <c r="E147" s="6">
        <v>4.1999999999999997E-3</v>
      </c>
      <c r="F147" s="6">
        <v>4.1999999999999997E-3</v>
      </c>
      <c r="G147" s="6">
        <v>4.1999999999999997E-3</v>
      </c>
      <c r="H147" s="7">
        <v>962</v>
      </c>
      <c r="I147" s="19">
        <v>0.49171842650103498</v>
      </c>
      <c r="J147" s="18">
        <v>5.11E-2</v>
      </c>
      <c r="K147" s="6">
        <v>0.22040000000000001</v>
      </c>
      <c r="L147" s="6">
        <v>0.4153</v>
      </c>
      <c r="M147" s="7">
        <v>626</v>
      </c>
      <c r="N147" s="7">
        <v>72.3</v>
      </c>
    </row>
    <row r="148" spans="1:14" x14ac:dyDescent="0.25">
      <c r="A148" s="2" t="s">
        <v>606</v>
      </c>
      <c r="B148" s="2" t="s">
        <v>148</v>
      </c>
      <c r="C148" s="2" t="s">
        <v>149</v>
      </c>
      <c r="D148" s="2" t="s">
        <v>6</v>
      </c>
      <c r="E148" s="6">
        <v>1.1999999999999999E-3</v>
      </c>
      <c r="F148" s="6">
        <v>1.1999999999999999E-3</v>
      </c>
      <c r="G148" s="6">
        <v>1.1999999999999999E-3</v>
      </c>
      <c r="H148" s="7">
        <v>831</v>
      </c>
      <c r="I148" s="19">
        <v>0.47292418772563199</v>
      </c>
      <c r="J148" s="18">
        <v>5.4399999999999997E-2</v>
      </c>
      <c r="K148" s="6">
        <v>0.1328</v>
      </c>
      <c r="L148" s="6">
        <v>0.20799999999999999</v>
      </c>
      <c r="M148" s="7">
        <v>625</v>
      </c>
      <c r="N148" s="7">
        <v>72.5</v>
      </c>
    </row>
    <row r="149" spans="1:14" x14ac:dyDescent="0.25">
      <c r="A149" s="2" t="s">
        <v>591</v>
      </c>
      <c r="B149" s="2" t="s">
        <v>235</v>
      </c>
      <c r="C149" s="2" t="s">
        <v>66</v>
      </c>
      <c r="D149" s="2" t="s">
        <v>0</v>
      </c>
      <c r="E149" s="6">
        <v>1.1000000000000001E-3</v>
      </c>
      <c r="F149" s="6">
        <v>2.3E-3</v>
      </c>
      <c r="G149" s="6">
        <v>2.3E-3</v>
      </c>
      <c r="H149" s="7">
        <v>886</v>
      </c>
      <c r="I149" s="19">
        <v>0.514092446448703</v>
      </c>
      <c r="J149" s="18">
        <v>0.27179999999999999</v>
      </c>
      <c r="K149" s="6">
        <v>0.40939999999999999</v>
      </c>
      <c r="L149" s="6">
        <v>0.51619999999999999</v>
      </c>
      <c r="M149" s="7">
        <v>618</v>
      </c>
      <c r="N149" s="7">
        <v>71.8</v>
      </c>
    </row>
    <row r="150" spans="1:14" x14ac:dyDescent="0.25">
      <c r="A150" s="2" t="s">
        <v>612</v>
      </c>
      <c r="B150" s="2" t="s">
        <v>168</v>
      </c>
      <c r="C150" s="2" t="s">
        <v>169</v>
      </c>
      <c r="D150" s="2" t="s">
        <v>84</v>
      </c>
      <c r="E150" s="6">
        <v>2.7000000000000001E-3</v>
      </c>
      <c r="F150" s="6">
        <v>2.7000000000000001E-3</v>
      </c>
      <c r="G150" s="6">
        <v>2.7000000000000001E-3</v>
      </c>
      <c r="H150" s="7">
        <v>738</v>
      </c>
      <c r="I150" s="19">
        <v>0.5</v>
      </c>
      <c r="J150" s="18">
        <v>4.07E-2</v>
      </c>
      <c r="K150" s="6">
        <v>9.6100000000000005E-2</v>
      </c>
      <c r="L150" s="6">
        <v>0.1938</v>
      </c>
      <c r="M150" s="7">
        <v>614</v>
      </c>
      <c r="N150" s="7">
        <v>73.599999999999994</v>
      </c>
    </row>
    <row r="151" spans="1:14" x14ac:dyDescent="0.25">
      <c r="A151" s="2" t="s">
        <v>596</v>
      </c>
      <c r="B151" s="2" t="s">
        <v>358</v>
      </c>
      <c r="C151" s="2" t="s">
        <v>102</v>
      </c>
      <c r="D151" s="2" t="s">
        <v>3</v>
      </c>
      <c r="E151" s="6">
        <v>5.6000000000000008E-3</v>
      </c>
      <c r="F151" s="6">
        <v>8.5000000000000006E-3</v>
      </c>
      <c r="G151" s="6">
        <v>8.5000000000000006E-3</v>
      </c>
      <c r="H151" s="7">
        <v>710</v>
      </c>
      <c r="I151" s="19">
        <v>0.46853146853146899</v>
      </c>
      <c r="J151" s="18">
        <v>0.18</v>
      </c>
      <c r="K151" s="6">
        <v>0.32569999999999999</v>
      </c>
      <c r="L151" s="6">
        <v>0.46150000000000002</v>
      </c>
      <c r="M151" s="7">
        <v>611</v>
      </c>
      <c r="N151" s="7">
        <v>72.5</v>
      </c>
    </row>
    <row r="152" spans="1:14" x14ac:dyDescent="0.25">
      <c r="A152" s="2" t="s">
        <v>673</v>
      </c>
      <c r="B152" s="2" t="s">
        <v>245</v>
      </c>
      <c r="C152" s="2" t="s">
        <v>8</v>
      </c>
      <c r="D152" s="2" t="s">
        <v>6</v>
      </c>
      <c r="E152" s="6">
        <v>1.23E-2</v>
      </c>
      <c r="F152" s="6">
        <v>1.3600000000000001E-2</v>
      </c>
      <c r="G152" s="6">
        <v>1.3600000000000001E-2</v>
      </c>
      <c r="H152" s="7">
        <v>733</v>
      </c>
      <c r="I152" s="19">
        <v>0.48046875</v>
      </c>
      <c r="J152" s="18">
        <v>2.7900000000000001E-2</v>
      </c>
      <c r="K152" s="6">
        <v>6.5600000000000006E-2</v>
      </c>
      <c r="L152" s="6">
        <v>0.11310000000000001</v>
      </c>
      <c r="M152" s="7">
        <v>610</v>
      </c>
      <c r="N152" s="7">
        <v>73.8</v>
      </c>
    </row>
    <row r="153" spans="1:14" x14ac:dyDescent="0.25">
      <c r="A153" s="2" t="s">
        <v>584</v>
      </c>
      <c r="B153" s="2" t="s">
        <v>423</v>
      </c>
      <c r="C153" s="2" t="s">
        <v>71</v>
      </c>
      <c r="D153" s="2" t="s">
        <v>12</v>
      </c>
      <c r="E153" s="6">
        <v>5.1999999999999998E-3</v>
      </c>
      <c r="F153" s="6">
        <v>6.4000000000000003E-3</v>
      </c>
      <c r="G153" s="6">
        <v>6.4000000000000003E-3</v>
      </c>
      <c r="H153" s="7">
        <v>776</v>
      </c>
      <c r="I153" s="19">
        <v>0.47887323943662002</v>
      </c>
      <c r="J153" s="18">
        <v>0.1002</v>
      </c>
      <c r="K153" s="6">
        <v>0.26600000000000001</v>
      </c>
      <c r="L153" s="6">
        <v>0.3957</v>
      </c>
      <c r="M153" s="7">
        <v>609</v>
      </c>
      <c r="N153" s="7">
        <v>72.900000000000006</v>
      </c>
    </row>
    <row r="154" spans="1:14" x14ac:dyDescent="0.25">
      <c r="A154" s="2" t="s">
        <v>554</v>
      </c>
      <c r="B154" s="2" t="s">
        <v>302</v>
      </c>
      <c r="C154" s="2" t="s">
        <v>303</v>
      </c>
      <c r="D154" s="2" t="s">
        <v>12</v>
      </c>
      <c r="E154" s="6">
        <v>2.2099999999999998E-2</v>
      </c>
      <c r="F154" s="6">
        <v>2.3300000000000001E-2</v>
      </c>
      <c r="G154" s="6">
        <v>2.3300000000000001E-2</v>
      </c>
      <c r="H154" s="7">
        <v>815</v>
      </c>
      <c r="I154" s="19">
        <v>0.50240384615384603</v>
      </c>
      <c r="J154" s="18">
        <v>3.1199999999999999E-2</v>
      </c>
      <c r="K154" s="6">
        <v>5.7599999999999998E-2</v>
      </c>
      <c r="L154" s="6">
        <v>7.7299999999999994E-2</v>
      </c>
      <c r="M154" s="7">
        <v>608</v>
      </c>
      <c r="N154" s="7">
        <v>71.5</v>
      </c>
    </row>
    <row r="155" spans="1:14" x14ac:dyDescent="0.25">
      <c r="A155" s="2" t="s">
        <v>619</v>
      </c>
      <c r="B155" s="2" t="s">
        <v>349</v>
      </c>
      <c r="C155" s="2" t="s">
        <v>33</v>
      </c>
      <c r="D155" s="2" t="s">
        <v>12</v>
      </c>
      <c r="E155" s="6">
        <v>0</v>
      </c>
      <c r="F155" s="6">
        <v>0</v>
      </c>
      <c r="G155" s="6">
        <v>0</v>
      </c>
      <c r="H155" s="7">
        <v>789</v>
      </c>
      <c r="I155" s="19">
        <v>0.498098859315589</v>
      </c>
      <c r="J155" s="18">
        <v>4.5100000000000001E-2</v>
      </c>
      <c r="K155" s="6">
        <v>0.1336</v>
      </c>
      <c r="L155" s="6">
        <v>0.27550000000000002</v>
      </c>
      <c r="M155" s="7">
        <v>599</v>
      </c>
      <c r="N155" s="7">
        <v>71.7</v>
      </c>
    </row>
    <row r="156" spans="1:14" x14ac:dyDescent="0.25">
      <c r="A156" s="2" t="s">
        <v>626</v>
      </c>
      <c r="B156" s="2" t="s">
        <v>430</v>
      </c>
      <c r="C156" s="2" t="s">
        <v>231</v>
      </c>
      <c r="D156" s="2" t="s">
        <v>52</v>
      </c>
      <c r="E156" s="6">
        <v>7.3000000000000001E-3</v>
      </c>
      <c r="F156" s="6">
        <v>7.3000000000000001E-3</v>
      </c>
      <c r="G156" s="6">
        <v>8.5000000000000006E-3</v>
      </c>
      <c r="H156" s="7">
        <v>821</v>
      </c>
      <c r="I156" s="19">
        <v>0.50909090909090904</v>
      </c>
      <c r="J156" s="18">
        <v>9.2600000000000002E-2</v>
      </c>
      <c r="K156" s="6">
        <v>0.2407</v>
      </c>
      <c r="L156" s="6">
        <v>0.37540000000000001</v>
      </c>
      <c r="M156" s="7">
        <v>594</v>
      </c>
      <c r="N156" s="7">
        <v>73.900000000000006</v>
      </c>
    </row>
    <row r="157" spans="1:14" x14ac:dyDescent="0.25">
      <c r="A157" s="2" t="s">
        <v>610</v>
      </c>
      <c r="B157" s="2" t="s">
        <v>65</v>
      </c>
      <c r="C157" s="2" t="s">
        <v>66</v>
      </c>
      <c r="D157" s="2" t="s">
        <v>0</v>
      </c>
      <c r="E157" s="6">
        <v>4.6999999999999993E-3</v>
      </c>
      <c r="F157" s="6">
        <v>5.7999999999999996E-3</v>
      </c>
      <c r="G157" s="6">
        <v>5.7999999999999996E-3</v>
      </c>
      <c r="H157" s="7">
        <v>855</v>
      </c>
      <c r="I157" s="19">
        <v>0.49824561403508799</v>
      </c>
      <c r="J157" s="18">
        <v>0.17799999999999999</v>
      </c>
      <c r="K157" s="6">
        <v>0.26779999999999998</v>
      </c>
      <c r="L157" s="6">
        <v>0.35759999999999997</v>
      </c>
      <c r="M157" s="7">
        <v>590</v>
      </c>
      <c r="N157" s="7">
        <v>71.400000000000006</v>
      </c>
    </row>
    <row r="158" spans="1:14" x14ac:dyDescent="0.25">
      <c r="A158" s="2" t="s">
        <v>627</v>
      </c>
      <c r="B158" s="2" t="s">
        <v>200</v>
      </c>
      <c r="C158" s="2" t="s">
        <v>201</v>
      </c>
      <c r="D158" s="2" t="s">
        <v>199</v>
      </c>
      <c r="E158" s="6">
        <v>7.4000000000000003E-3</v>
      </c>
      <c r="F158" s="6">
        <v>8.6E-3</v>
      </c>
      <c r="G158" s="6">
        <v>8.6E-3</v>
      </c>
      <c r="H158" s="7">
        <v>813</v>
      </c>
      <c r="I158" s="19">
        <v>0.49204406364749098</v>
      </c>
      <c r="J158" s="18">
        <v>5.1200000000000002E-2</v>
      </c>
      <c r="K158" s="6">
        <v>0.1399</v>
      </c>
      <c r="L158" s="6">
        <v>0.24740000000000001</v>
      </c>
      <c r="M158" s="7">
        <v>586</v>
      </c>
      <c r="N158" s="7">
        <v>72.099999999999994</v>
      </c>
    </row>
    <row r="159" spans="1:14" x14ac:dyDescent="0.25">
      <c r="A159" s="2" t="s">
        <v>652</v>
      </c>
      <c r="B159" s="2" t="s">
        <v>239</v>
      </c>
      <c r="C159" s="2" t="s">
        <v>8</v>
      </c>
      <c r="D159" s="2" t="s">
        <v>6</v>
      </c>
      <c r="E159" s="6">
        <v>6.8999999999999999E-3</v>
      </c>
      <c r="F159" s="6">
        <v>8.3000000000000001E-3</v>
      </c>
      <c r="G159" s="6">
        <v>8.3000000000000001E-3</v>
      </c>
      <c r="H159" s="7">
        <v>724</v>
      </c>
      <c r="I159" s="19">
        <v>0.47802197802197799</v>
      </c>
      <c r="J159" s="18">
        <v>5.6300000000000003E-2</v>
      </c>
      <c r="K159" s="6">
        <v>0.13819999999999999</v>
      </c>
      <c r="L159" s="6">
        <v>0.24909999999999999</v>
      </c>
      <c r="M159" s="7">
        <v>586</v>
      </c>
      <c r="N159" s="7">
        <v>73.400000000000006</v>
      </c>
    </row>
    <row r="160" spans="1:14" x14ac:dyDescent="0.25">
      <c r="A160" s="2" t="s">
        <v>589</v>
      </c>
      <c r="B160" s="2" t="s">
        <v>61</v>
      </c>
      <c r="C160" s="2" t="s">
        <v>62</v>
      </c>
      <c r="D160" s="2" t="s">
        <v>9</v>
      </c>
      <c r="E160" s="6">
        <v>5.4000000000000003E-3</v>
      </c>
      <c r="F160" s="6">
        <v>5.4000000000000003E-3</v>
      </c>
      <c r="G160" s="6">
        <v>5.4000000000000003E-3</v>
      </c>
      <c r="H160" s="7">
        <v>934</v>
      </c>
      <c r="I160" s="19">
        <v>0.52132196162046895</v>
      </c>
      <c r="J160" s="18">
        <v>6.7000000000000004E-2</v>
      </c>
      <c r="K160" s="6">
        <v>0.28870000000000001</v>
      </c>
      <c r="L160" s="6">
        <v>0.49309999999999998</v>
      </c>
      <c r="M160" s="7">
        <v>582</v>
      </c>
      <c r="N160" s="7">
        <v>71</v>
      </c>
    </row>
    <row r="161" spans="1:14" x14ac:dyDescent="0.25">
      <c r="A161" s="2" t="s">
        <v>638</v>
      </c>
      <c r="B161" s="2" t="s">
        <v>334</v>
      </c>
      <c r="C161" s="2" t="s">
        <v>335</v>
      </c>
      <c r="D161" s="2" t="s">
        <v>199</v>
      </c>
      <c r="E161" s="6">
        <v>1.4499999999999999E-2</v>
      </c>
      <c r="F161" s="6">
        <v>1.4499999999999999E-2</v>
      </c>
      <c r="G161" s="6">
        <v>1.4499999999999999E-2</v>
      </c>
      <c r="H161" s="7">
        <v>757</v>
      </c>
      <c r="I161" s="19">
        <v>0.498783454987835</v>
      </c>
      <c r="J161" s="18">
        <v>6.2199999999999998E-2</v>
      </c>
      <c r="K161" s="6">
        <v>9.3299999999999994E-2</v>
      </c>
      <c r="L161" s="6">
        <v>0.1278</v>
      </c>
      <c r="M161" s="7">
        <v>579</v>
      </c>
      <c r="N161" s="7">
        <v>72</v>
      </c>
    </row>
    <row r="162" spans="1:14" x14ac:dyDescent="0.25">
      <c r="A162" s="2" t="s">
        <v>620</v>
      </c>
      <c r="B162" s="2" t="s">
        <v>278</v>
      </c>
      <c r="C162" s="2" t="s">
        <v>279</v>
      </c>
      <c r="D162" s="2" t="s">
        <v>9</v>
      </c>
      <c r="E162" s="6">
        <v>6.1999999999999998E-3</v>
      </c>
      <c r="F162" s="6">
        <v>7.7000000000000002E-3</v>
      </c>
      <c r="G162" s="6">
        <v>7.7000000000000002E-3</v>
      </c>
      <c r="H162" s="7">
        <v>647</v>
      </c>
      <c r="I162" s="19">
        <v>0.50231839258114397</v>
      </c>
      <c r="J162" s="18">
        <v>0.1007</v>
      </c>
      <c r="K162" s="6">
        <v>0.2031</v>
      </c>
      <c r="L162" s="6">
        <v>0.29170000000000001</v>
      </c>
      <c r="M162" s="7">
        <v>576</v>
      </c>
      <c r="N162" s="7">
        <v>73.2</v>
      </c>
    </row>
    <row r="163" spans="1:14" x14ac:dyDescent="0.25">
      <c r="A163" s="2" t="s">
        <v>604</v>
      </c>
      <c r="B163" s="2" t="s">
        <v>89</v>
      </c>
      <c r="C163" s="2" t="s">
        <v>19</v>
      </c>
      <c r="D163" s="2" t="s">
        <v>17</v>
      </c>
      <c r="E163" s="6">
        <v>2.5999999999999999E-3</v>
      </c>
      <c r="F163" s="6">
        <v>2.5999999999999999E-3</v>
      </c>
      <c r="G163" s="6">
        <v>2.5999999999999999E-3</v>
      </c>
      <c r="H163" s="7">
        <v>781</v>
      </c>
      <c r="I163" s="19">
        <v>0.48789808917197502</v>
      </c>
      <c r="J163" s="18">
        <v>8.3500000000000005E-2</v>
      </c>
      <c r="K163" s="6">
        <v>0.26960000000000001</v>
      </c>
      <c r="L163" s="6">
        <v>0.3826</v>
      </c>
      <c r="M163" s="7">
        <v>575</v>
      </c>
      <c r="N163" s="7">
        <v>73.599999999999994</v>
      </c>
    </row>
    <row r="164" spans="1:14" x14ac:dyDescent="0.25">
      <c r="A164" s="2" t="s">
        <v>599</v>
      </c>
      <c r="B164" s="2" t="s">
        <v>233</v>
      </c>
      <c r="C164" s="2" t="s">
        <v>234</v>
      </c>
      <c r="D164" s="2" t="s">
        <v>199</v>
      </c>
      <c r="E164" s="6">
        <v>1.1999999999999999E-3</v>
      </c>
      <c r="F164" s="6">
        <v>1.1999999999999999E-3</v>
      </c>
      <c r="G164" s="6">
        <v>1.1999999999999999E-3</v>
      </c>
      <c r="H164" s="7">
        <v>801</v>
      </c>
      <c r="I164" s="19">
        <v>0.47940074906366997</v>
      </c>
      <c r="J164" s="18">
        <v>2.9700000000000001E-2</v>
      </c>
      <c r="K164" s="6">
        <v>8.2199999999999995E-2</v>
      </c>
      <c r="L164" s="6">
        <v>0.14860000000000001</v>
      </c>
      <c r="M164" s="7">
        <v>572</v>
      </c>
      <c r="N164" s="7">
        <v>74.3</v>
      </c>
    </row>
    <row r="165" spans="1:14" x14ac:dyDescent="0.25">
      <c r="A165" s="2" t="s">
        <v>653</v>
      </c>
      <c r="B165" s="2" t="s">
        <v>133</v>
      </c>
      <c r="C165" s="2" t="s">
        <v>134</v>
      </c>
      <c r="D165" s="2" t="s">
        <v>17</v>
      </c>
      <c r="E165" s="6">
        <v>1.1200000000000002E-2</v>
      </c>
      <c r="F165" s="6">
        <v>1.6899999999999998E-2</v>
      </c>
      <c r="G165" s="6">
        <v>2.2499999999999999E-2</v>
      </c>
      <c r="H165" s="7">
        <v>178</v>
      </c>
      <c r="I165" s="19">
        <v>0.46067415730337102</v>
      </c>
      <c r="J165" s="18">
        <v>2.6700000000000002E-2</v>
      </c>
      <c r="K165" s="6">
        <v>0.13189999999999999</v>
      </c>
      <c r="L165" s="6">
        <v>0.24959999999999999</v>
      </c>
      <c r="M165" s="7">
        <v>561</v>
      </c>
      <c r="N165" s="7">
        <v>73.599999999999994</v>
      </c>
    </row>
    <row r="166" spans="1:14" x14ac:dyDescent="0.25">
      <c r="A166" s="2" t="s">
        <v>618</v>
      </c>
      <c r="B166" s="2" t="s">
        <v>350</v>
      </c>
      <c r="C166" s="2" t="s">
        <v>86</v>
      </c>
      <c r="D166" s="2" t="s">
        <v>84</v>
      </c>
      <c r="E166" s="6">
        <v>1.4000000000000002E-3</v>
      </c>
      <c r="F166" s="6">
        <v>1.4000000000000002E-3</v>
      </c>
      <c r="G166" s="6">
        <v>1.4000000000000002E-3</v>
      </c>
      <c r="H166" s="7">
        <v>728</v>
      </c>
      <c r="I166" s="19">
        <v>0.47325102880658398</v>
      </c>
      <c r="J166" s="18">
        <v>4.4699999999999997E-2</v>
      </c>
      <c r="K166" s="6">
        <v>0.23080000000000001</v>
      </c>
      <c r="L166" s="6">
        <v>0.39889999999999998</v>
      </c>
      <c r="M166" s="7">
        <v>559</v>
      </c>
      <c r="N166" s="7">
        <v>71.7</v>
      </c>
    </row>
    <row r="167" spans="1:14" x14ac:dyDescent="0.25">
      <c r="A167" s="2" t="s">
        <v>649</v>
      </c>
      <c r="B167" s="2" t="s">
        <v>205</v>
      </c>
      <c r="C167" s="2" t="s">
        <v>206</v>
      </c>
      <c r="D167" s="2" t="s">
        <v>6</v>
      </c>
      <c r="E167" s="6">
        <v>3.4000000000000002E-3</v>
      </c>
      <c r="F167" s="6">
        <v>3.4000000000000002E-3</v>
      </c>
      <c r="G167" s="6">
        <v>3.4000000000000002E-3</v>
      </c>
      <c r="H167" s="7">
        <v>584</v>
      </c>
      <c r="I167" s="19">
        <v>0.49486301369863001</v>
      </c>
      <c r="J167" s="18">
        <v>2.35E-2</v>
      </c>
      <c r="K167" s="6">
        <v>5.0599999999999999E-2</v>
      </c>
      <c r="L167" s="6">
        <v>7.4099999999999999E-2</v>
      </c>
      <c r="M167" s="7">
        <v>553</v>
      </c>
      <c r="N167" s="7">
        <v>74.5</v>
      </c>
    </row>
    <row r="168" spans="1:14" x14ac:dyDescent="0.25">
      <c r="A168" s="2" t="s">
        <v>636</v>
      </c>
      <c r="B168" s="2" t="s">
        <v>352</v>
      </c>
      <c r="C168" s="2" t="s">
        <v>353</v>
      </c>
      <c r="D168" s="2" t="s">
        <v>118</v>
      </c>
      <c r="E168" s="6">
        <v>3.0000000000000001E-3</v>
      </c>
      <c r="F168" s="6">
        <v>3.0000000000000001E-3</v>
      </c>
      <c r="G168" s="6">
        <v>3.0000000000000001E-3</v>
      </c>
      <c r="H168" s="7">
        <v>677</v>
      </c>
      <c r="I168" s="19">
        <v>0.46539027982327003</v>
      </c>
      <c r="J168" s="18">
        <v>1.83E-2</v>
      </c>
      <c r="K168" s="6">
        <v>4.58E-2</v>
      </c>
      <c r="L168" s="6">
        <v>6.4100000000000004E-2</v>
      </c>
      <c r="M168" s="7">
        <v>546</v>
      </c>
      <c r="N168" s="7">
        <v>73.400000000000006</v>
      </c>
    </row>
    <row r="169" spans="1:14" x14ac:dyDescent="0.25">
      <c r="A169" s="2" t="s">
        <v>642</v>
      </c>
      <c r="B169" s="2" t="s">
        <v>132</v>
      </c>
      <c r="C169" s="2" t="s">
        <v>43</v>
      </c>
      <c r="D169" s="2" t="s">
        <v>41</v>
      </c>
      <c r="E169" s="6">
        <v>1.1599999999999999E-2</v>
      </c>
      <c r="F169" s="6">
        <v>1.3000000000000001E-2</v>
      </c>
      <c r="G169" s="6">
        <v>1.4499999999999999E-2</v>
      </c>
      <c r="H169" s="7">
        <v>691</v>
      </c>
      <c r="I169" s="19">
        <v>0.47639484978540803</v>
      </c>
      <c r="J169" s="18">
        <v>2.63E-2</v>
      </c>
      <c r="K169" s="6">
        <v>9.9400000000000002E-2</v>
      </c>
      <c r="L169" s="6">
        <v>0.19889999999999999</v>
      </c>
      <c r="M169" s="7">
        <v>533</v>
      </c>
      <c r="N169" s="7">
        <v>72.5</v>
      </c>
    </row>
    <row r="170" spans="1:14" x14ac:dyDescent="0.25">
      <c r="A170" s="2" t="s">
        <v>646</v>
      </c>
      <c r="B170" s="2" t="s">
        <v>72</v>
      </c>
      <c r="C170" s="2" t="s">
        <v>71</v>
      </c>
      <c r="D170" s="2" t="s">
        <v>12</v>
      </c>
      <c r="E170" s="6">
        <v>0</v>
      </c>
      <c r="F170" s="6">
        <v>0</v>
      </c>
      <c r="G170" s="6">
        <v>0</v>
      </c>
      <c r="H170" s="7">
        <v>695</v>
      </c>
      <c r="I170" s="19">
        <v>0.47194244604316499</v>
      </c>
      <c r="J170" s="18">
        <v>8.8200000000000001E-2</v>
      </c>
      <c r="K170" s="6">
        <v>0.2233</v>
      </c>
      <c r="L170" s="6">
        <v>0.34710000000000002</v>
      </c>
      <c r="M170" s="7">
        <v>533</v>
      </c>
      <c r="N170" s="7">
        <v>72.7</v>
      </c>
    </row>
    <row r="171" spans="1:14" x14ac:dyDescent="0.25">
      <c r="A171" s="2" t="s">
        <v>625</v>
      </c>
      <c r="B171" s="2" t="s">
        <v>146</v>
      </c>
      <c r="C171" s="2" t="s">
        <v>147</v>
      </c>
      <c r="D171" s="2" t="s">
        <v>0</v>
      </c>
      <c r="E171" s="6">
        <v>1.6000000000000001E-3</v>
      </c>
      <c r="F171" s="6">
        <v>3.2000000000000002E-3</v>
      </c>
      <c r="G171" s="6">
        <v>3.2000000000000002E-3</v>
      </c>
      <c r="H171" s="7">
        <v>617</v>
      </c>
      <c r="I171" s="19">
        <v>0.50567260940032399</v>
      </c>
      <c r="J171" s="18">
        <v>4.58E-2</v>
      </c>
      <c r="K171" s="6">
        <v>0.1069</v>
      </c>
      <c r="L171" s="6">
        <v>0.17369999999999999</v>
      </c>
      <c r="M171" s="7">
        <v>524</v>
      </c>
      <c r="N171" s="7">
        <v>73.900000000000006</v>
      </c>
    </row>
    <row r="172" spans="1:14" x14ac:dyDescent="0.25">
      <c r="A172" s="2" t="s">
        <v>640</v>
      </c>
      <c r="B172" s="2" t="s">
        <v>226</v>
      </c>
      <c r="C172" s="2" t="s">
        <v>147</v>
      </c>
      <c r="D172" s="2" t="s">
        <v>0</v>
      </c>
      <c r="E172" s="6">
        <v>0</v>
      </c>
      <c r="F172" s="6">
        <v>0</v>
      </c>
      <c r="G172" s="6">
        <v>0</v>
      </c>
      <c r="H172" s="7">
        <v>688</v>
      </c>
      <c r="I172" s="19">
        <v>0.48923959827833602</v>
      </c>
      <c r="J172" s="18">
        <v>7.6600000000000001E-2</v>
      </c>
      <c r="K172" s="6">
        <v>0.2586</v>
      </c>
      <c r="L172" s="6">
        <v>0.37159999999999999</v>
      </c>
      <c r="M172" s="7">
        <v>522</v>
      </c>
      <c r="N172" s="7">
        <v>72.099999999999994</v>
      </c>
    </row>
    <row r="173" spans="1:14" x14ac:dyDescent="0.25">
      <c r="A173" s="2" t="s">
        <v>628</v>
      </c>
      <c r="B173" s="2" t="s">
        <v>207</v>
      </c>
      <c r="C173" s="2" t="s">
        <v>208</v>
      </c>
      <c r="D173" s="2" t="s">
        <v>190</v>
      </c>
      <c r="E173" s="6">
        <v>4.5499999999999999E-2</v>
      </c>
      <c r="F173" s="6">
        <v>4.5499999999999999E-2</v>
      </c>
      <c r="G173" s="6">
        <v>4.5499999999999999E-2</v>
      </c>
      <c r="H173" s="7">
        <v>22</v>
      </c>
      <c r="I173" s="19">
        <v>0.47826086956521702</v>
      </c>
      <c r="J173" s="18">
        <v>9.5600000000000004E-2</v>
      </c>
      <c r="K173" s="6">
        <v>0.27489999999999998</v>
      </c>
      <c r="L173" s="6">
        <v>0.39839999999999998</v>
      </c>
      <c r="M173" s="7">
        <v>502</v>
      </c>
      <c r="N173" s="7">
        <v>72.900000000000006</v>
      </c>
    </row>
    <row r="174" spans="1:14" x14ac:dyDescent="0.25">
      <c r="A174" s="2" t="s">
        <v>641</v>
      </c>
      <c r="B174" s="2" t="s">
        <v>314</v>
      </c>
      <c r="C174" s="2" t="s">
        <v>147</v>
      </c>
      <c r="D174" s="2" t="s">
        <v>0</v>
      </c>
      <c r="E174" s="6">
        <v>1.6000000000000001E-3</v>
      </c>
      <c r="F174" s="6">
        <v>1.6000000000000001E-3</v>
      </c>
      <c r="G174" s="6">
        <v>1.6000000000000001E-3</v>
      </c>
      <c r="H174" s="7">
        <v>634</v>
      </c>
      <c r="I174" s="19">
        <v>0.47401574803149599</v>
      </c>
      <c r="J174" s="18">
        <v>2.1899999999999999E-2</v>
      </c>
      <c r="K174" s="6">
        <v>9.3600000000000003E-2</v>
      </c>
      <c r="L174" s="6">
        <v>0.1235</v>
      </c>
      <c r="M174" s="7">
        <v>502</v>
      </c>
      <c r="N174" s="7">
        <v>71</v>
      </c>
    </row>
    <row r="175" spans="1:14" x14ac:dyDescent="0.25">
      <c r="A175" s="2" t="s">
        <v>631</v>
      </c>
      <c r="B175" s="2" t="s">
        <v>413</v>
      </c>
      <c r="C175" s="2" t="s">
        <v>335</v>
      </c>
      <c r="D175" s="2" t="s">
        <v>199</v>
      </c>
      <c r="E175" s="6">
        <v>0</v>
      </c>
      <c r="F175" s="6">
        <v>0</v>
      </c>
      <c r="G175" s="6">
        <v>0</v>
      </c>
      <c r="H175" s="7">
        <v>738</v>
      </c>
      <c r="I175" s="19">
        <v>0.50677506775067704</v>
      </c>
      <c r="J175" s="18">
        <v>4.0000000000000001E-3</v>
      </c>
      <c r="K175" s="6">
        <v>0.02</v>
      </c>
      <c r="L175" s="6">
        <v>0.04</v>
      </c>
      <c r="M175" s="7">
        <v>500</v>
      </c>
      <c r="N175" s="7">
        <v>73</v>
      </c>
    </row>
    <row r="176" spans="1:14" x14ac:dyDescent="0.25">
      <c r="A176" s="2" t="s">
        <v>658</v>
      </c>
      <c r="B176" s="2" t="s">
        <v>139</v>
      </c>
      <c r="C176" s="2" t="s">
        <v>140</v>
      </c>
      <c r="D176" s="2" t="s">
        <v>138</v>
      </c>
      <c r="E176" s="6">
        <v>0</v>
      </c>
      <c r="F176" s="6">
        <v>1.4000000000000002E-3</v>
      </c>
      <c r="G176" s="6">
        <v>1.4000000000000002E-3</v>
      </c>
      <c r="H176" s="7">
        <v>715</v>
      </c>
      <c r="I176" s="19">
        <v>0.482517482517482</v>
      </c>
      <c r="J176" s="18">
        <v>1.7999999999999999E-2</v>
      </c>
      <c r="K176" s="6">
        <v>7.6200000000000004E-2</v>
      </c>
      <c r="L176" s="6">
        <v>0.1583</v>
      </c>
      <c r="M176" s="7">
        <v>499</v>
      </c>
      <c r="N176" s="7">
        <v>72.900000000000006</v>
      </c>
    </row>
    <row r="177" spans="1:14" x14ac:dyDescent="0.25">
      <c r="A177" s="2" t="s">
        <v>633</v>
      </c>
      <c r="B177" s="2" t="s">
        <v>298</v>
      </c>
      <c r="C177" s="2" t="s">
        <v>201</v>
      </c>
      <c r="D177" s="2" t="s">
        <v>199</v>
      </c>
      <c r="E177" s="6">
        <v>1.24E-2</v>
      </c>
      <c r="F177" s="6">
        <v>1.55E-2</v>
      </c>
      <c r="G177" s="6">
        <v>1.55E-2</v>
      </c>
      <c r="H177" s="7">
        <v>644</v>
      </c>
      <c r="I177" s="19">
        <v>0.50847457627118597</v>
      </c>
      <c r="J177" s="18">
        <v>6.6400000000000001E-2</v>
      </c>
      <c r="K177" s="6">
        <v>0.16700000000000001</v>
      </c>
      <c r="L177" s="6">
        <v>0.25750000000000001</v>
      </c>
      <c r="M177" s="7">
        <v>497</v>
      </c>
      <c r="N177" s="7">
        <v>73.7</v>
      </c>
    </row>
    <row r="178" spans="1:14" x14ac:dyDescent="0.25">
      <c r="A178" s="2" t="s">
        <v>659</v>
      </c>
      <c r="B178" s="2" t="s">
        <v>83</v>
      </c>
      <c r="C178" s="2" t="s">
        <v>2</v>
      </c>
      <c r="D178" s="2" t="s">
        <v>0</v>
      </c>
      <c r="E178" s="6">
        <v>0</v>
      </c>
      <c r="F178" s="6">
        <v>0</v>
      </c>
      <c r="G178" s="6">
        <v>0</v>
      </c>
      <c r="H178" s="7">
        <v>574</v>
      </c>
      <c r="I178" s="19">
        <v>0.47735191637630697</v>
      </c>
      <c r="J178" s="18">
        <v>0.12859999999999999</v>
      </c>
      <c r="K178" s="6">
        <v>0.25929999999999997</v>
      </c>
      <c r="L178" s="6">
        <v>0.37340000000000001</v>
      </c>
      <c r="M178" s="7">
        <v>482</v>
      </c>
      <c r="N178" s="7">
        <v>72.900000000000006</v>
      </c>
    </row>
    <row r="179" spans="1:14" x14ac:dyDescent="0.25">
      <c r="A179" s="2" t="s">
        <v>682</v>
      </c>
      <c r="B179" s="2" t="s">
        <v>403</v>
      </c>
      <c r="C179" s="2" t="s">
        <v>238</v>
      </c>
      <c r="D179" s="2" t="s">
        <v>52</v>
      </c>
      <c r="E179" s="6">
        <v>1.6000000000000001E-3</v>
      </c>
      <c r="F179" s="6">
        <v>1.6000000000000001E-3</v>
      </c>
      <c r="G179" s="6">
        <v>1.6000000000000001E-3</v>
      </c>
      <c r="H179" s="7">
        <v>623</v>
      </c>
      <c r="I179" s="19">
        <v>0.48397435897435898</v>
      </c>
      <c r="J179" s="18">
        <v>2.3E-2</v>
      </c>
      <c r="K179" s="6">
        <v>5.8500000000000003E-2</v>
      </c>
      <c r="L179" s="6">
        <v>0.1023</v>
      </c>
      <c r="M179" s="7">
        <v>479</v>
      </c>
      <c r="N179" s="7">
        <v>71.5</v>
      </c>
    </row>
    <row r="180" spans="1:14" x14ac:dyDescent="0.25">
      <c r="A180" s="2" t="s">
        <v>705</v>
      </c>
      <c r="B180" s="2" t="s">
        <v>412</v>
      </c>
      <c r="C180" s="2" t="s">
        <v>14</v>
      </c>
      <c r="D180" s="2" t="s">
        <v>12</v>
      </c>
      <c r="E180" s="6">
        <v>5.8999999999999999E-3</v>
      </c>
      <c r="F180" s="6">
        <v>5.8999999999999999E-3</v>
      </c>
      <c r="G180" s="6">
        <v>5.8999999999999999E-3</v>
      </c>
      <c r="H180" s="7">
        <v>674</v>
      </c>
      <c r="I180" s="19">
        <v>0.48970588235294099</v>
      </c>
      <c r="J180" s="18">
        <v>1.26E-2</v>
      </c>
      <c r="K180" s="6">
        <v>4.2000000000000003E-2</v>
      </c>
      <c r="L180" s="6">
        <v>9.6600000000000005E-2</v>
      </c>
      <c r="M180" s="7">
        <v>476</v>
      </c>
      <c r="N180" s="7">
        <v>71.599999999999994</v>
      </c>
    </row>
    <row r="181" spans="1:14" x14ac:dyDescent="0.25">
      <c r="A181" s="2" t="s">
        <v>662</v>
      </c>
      <c r="B181" s="2" t="s">
        <v>55</v>
      </c>
      <c r="C181" s="2" t="s">
        <v>56</v>
      </c>
      <c r="D181" s="2" t="s">
        <v>9</v>
      </c>
      <c r="E181" s="6">
        <v>9.7999999999999997E-3</v>
      </c>
      <c r="F181" s="6">
        <v>9.7999999999999997E-3</v>
      </c>
      <c r="G181" s="6">
        <v>9.7999999999999997E-3</v>
      </c>
      <c r="H181" s="7">
        <v>614</v>
      </c>
      <c r="I181" s="19">
        <v>0.497568881685575</v>
      </c>
      <c r="J181" s="18">
        <v>0.2321</v>
      </c>
      <c r="K181" s="6">
        <v>0.38819999999999999</v>
      </c>
      <c r="L181" s="6">
        <v>0.47470000000000001</v>
      </c>
      <c r="M181" s="7">
        <v>474</v>
      </c>
      <c r="N181" s="7">
        <v>70.900000000000006</v>
      </c>
    </row>
    <row r="182" spans="1:14" x14ac:dyDescent="0.25">
      <c r="A182" s="2" t="s">
        <v>635</v>
      </c>
      <c r="B182" s="2" t="s">
        <v>99</v>
      </c>
      <c r="C182" s="2" t="s">
        <v>100</v>
      </c>
      <c r="D182" s="2" t="s">
        <v>9</v>
      </c>
      <c r="E182" s="6">
        <v>1.67E-2</v>
      </c>
      <c r="F182" s="6">
        <v>1.84E-2</v>
      </c>
      <c r="G182" s="6">
        <v>1.84E-2</v>
      </c>
      <c r="H182" s="7">
        <v>599</v>
      </c>
      <c r="I182" s="19">
        <v>0.50574712643678199</v>
      </c>
      <c r="J182" s="18">
        <v>4.2599999999999999E-2</v>
      </c>
      <c r="K182" s="6">
        <v>9.3600000000000003E-2</v>
      </c>
      <c r="L182" s="6">
        <v>0.1298</v>
      </c>
      <c r="M182" s="7">
        <v>470</v>
      </c>
      <c r="N182" s="7">
        <v>70.3</v>
      </c>
    </row>
    <row r="183" spans="1:14" x14ac:dyDescent="0.25">
      <c r="A183" s="2" t="s">
        <v>687</v>
      </c>
      <c r="B183" s="2" t="s">
        <v>414</v>
      </c>
      <c r="C183" s="2" t="s">
        <v>415</v>
      </c>
      <c r="D183" s="2" t="s">
        <v>190</v>
      </c>
      <c r="E183" s="6">
        <v>5.4000000000000003E-3</v>
      </c>
      <c r="F183" s="6">
        <v>5.4000000000000003E-3</v>
      </c>
      <c r="G183" s="6">
        <v>5.4000000000000003E-3</v>
      </c>
      <c r="H183" s="7">
        <v>557</v>
      </c>
      <c r="I183" s="19">
        <v>0.5</v>
      </c>
      <c r="J183" s="18">
        <v>7.1400000000000005E-2</v>
      </c>
      <c r="K183" s="6">
        <v>0.2273</v>
      </c>
      <c r="L183" s="6">
        <v>0.3528</v>
      </c>
      <c r="M183" s="7">
        <v>462</v>
      </c>
      <c r="N183" s="7">
        <v>72.400000000000006</v>
      </c>
    </row>
    <row r="184" spans="1:14" x14ac:dyDescent="0.25">
      <c r="A184" s="2" t="s">
        <v>623</v>
      </c>
      <c r="B184" s="2" t="s">
        <v>151</v>
      </c>
      <c r="C184" s="2" t="s">
        <v>19</v>
      </c>
      <c r="D184" s="2" t="s">
        <v>17</v>
      </c>
      <c r="E184" s="6">
        <v>7.4999999999999997E-3</v>
      </c>
      <c r="F184" s="6">
        <v>7.4999999999999997E-3</v>
      </c>
      <c r="G184" s="6">
        <v>7.4999999999999997E-3</v>
      </c>
      <c r="H184" s="7">
        <v>669</v>
      </c>
      <c r="I184" s="19">
        <v>0.50890207715133495</v>
      </c>
      <c r="J184" s="18">
        <v>5.8599999999999999E-2</v>
      </c>
      <c r="K184" s="6">
        <v>0.2495</v>
      </c>
      <c r="L184" s="6">
        <v>0.41649999999999998</v>
      </c>
      <c r="M184" s="7">
        <v>461</v>
      </c>
      <c r="N184" s="7">
        <v>74.5</v>
      </c>
    </row>
    <row r="185" spans="1:14" x14ac:dyDescent="0.25">
      <c r="A185" s="2" t="s">
        <v>664</v>
      </c>
      <c r="B185" s="2" t="s">
        <v>285</v>
      </c>
      <c r="C185" s="2" t="s">
        <v>286</v>
      </c>
      <c r="D185" s="2" t="s">
        <v>84</v>
      </c>
      <c r="E185" s="6">
        <v>1.2800000000000001E-2</v>
      </c>
      <c r="F185" s="6">
        <v>1.2800000000000001E-2</v>
      </c>
      <c r="G185" s="6">
        <v>1.46E-2</v>
      </c>
      <c r="H185" s="7">
        <v>547</v>
      </c>
      <c r="I185" s="19">
        <v>0.48188405797101402</v>
      </c>
      <c r="J185" s="18">
        <v>2.3900000000000001E-2</v>
      </c>
      <c r="K185" s="6">
        <v>3.2599999999999997E-2</v>
      </c>
      <c r="L185" s="6">
        <v>6.0900000000000003E-2</v>
      </c>
      <c r="M185" s="7">
        <v>460</v>
      </c>
      <c r="N185" s="7">
        <v>74.5</v>
      </c>
    </row>
    <row r="186" spans="1:14" x14ac:dyDescent="0.25">
      <c r="A186" s="2" t="s">
        <v>670</v>
      </c>
      <c r="B186" s="2" t="s">
        <v>123</v>
      </c>
      <c r="C186" s="2" t="s">
        <v>124</v>
      </c>
      <c r="D186" s="2" t="s">
        <v>0</v>
      </c>
      <c r="E186" s="6">
        <v>7.3000000000000001E-3</v>
      </c>
      <c r="F186" s="6">
        <v>7.3000000000000001E-3</v>
      </c>
      <c r="G186" s="6">
        <v>9.1000000000000004E-3</v>
      </c>
      <c r="H186" s="7">
        <v>551</v>
      </c>
      <c r="I186" s="19">
        <v>0.50813743218806495</v>
      </c>
      <c r="J186" s="18">
        <v>7.3899999999999993E-2</v>
      </c>
      <c r="K186" s="6">
        <v>0.15870000000000001</v>
      </c>
      <c r="L186" s="6">
        <v>0.28039999999999998</v>
      </c>
      <c r="M186" s="7">
        <v>460</v>
      </c>
      <c r="N186" s="7">
        <v>71.900000000000006</v>
      </c>
    </row>
    <row r="187" spans="1:14" x14ac:dyDescent="0.25">
      <c r="A187" s="2" t="s">
        <v>716</v>
      </c>
      <c r="B187" s="2" t="s">
        <v>75</v>
      </c>
      <c r="C187" s="2" t="s">
        <v>8</v>
      </c>
      <c r="D187" s="2" t="s">
        <v>6</v>
      </c>
      <c r="E187" s="6">
        <v>1.1299999999999999E-2</v>
      </c>
      <c r="F187" s="6">
        <v>1.1299999999999999E-2</v>
      </c>
      <c r="G187" s="6">
        <v>1.1299999999999999E-2</v>
      </c>
      <c r="H187" s="7">
        <v>618</v>
      </c>
      <c r="I187" s="19">
        <v>0.52</v>
      </c>
      <c r="J187" s="18">
        <v>2.41E-2</v>
      </c>
      <c r="K187" s="6">
        <v>8.77E-2</v>
      </c>
      <c r="L187" s="6">
        <v>0.17319999999999999</v>
      </c>
      <c r="M187" s="7">
        <v>456</v>
      </c>
      <c r="N187" s="7">
        <v>73.7</v>
      </c>
    </row>
    <row r="188" spans="1:14" x14ac:dyDescent="0.25">
      <c r="A188" s="2" t="s">
        <v>697</v>
      </c>
      <c r="B188" s="2" t="s">
        <v>13</v>
      </c>
      <c r="C188" s="2" t="s">
        <v>14</v>
      </c>
      <c r="D188" s="2" t="s">
        <v>12</v>
      </c>
      <c r="E188" s="6">
        <v>0.02</v>
      </c>
      <c r="F188" s="6">
        <v>0.02</v>
      </c>
      <c r="G188" s="6">
        <v>2.2000000000000002E-2</v>
      </c>
      <c r="H188" s="7">
        <v>500</v>
      </c>
      <c r="I188" s="19">
        <v>0.50584795321637399</v>
      </c>
      <c r="J188" s="18">
        <v>2.4299999999999999E-2</v>
      </c>
      <c r="K188" s="6">
        <v>5.74E-2</v>
      </c>
      <c r="L188" s="6">
        <v>7.51E-2</v>
      </c>
      <c r="M188" s="7">
        <v>453</v>
      </c>
      <c r="N188" s="7">
        <v>71</v>
      </c>
    </row>
    <row r="189" spans="1:14" x14ac:dyDescent="0.25">
      <c r="A189" s="2" t="s">
        <v>630</v>
      </c>
      <c r="B189" s="2" t="s">
        <v>154</v>
      </c>
      <c r="C189" s="2" t="s">
        <v>128</v>
      </c>
      <c r="D189" s="2" t="s">
        <v>17</v>
      </c>
      <c r="E189" s="6">
        <v>0</v>
      </c>
      <c r="F189" s="6">
        <v>0</v>
      </c>
      <c r="G189" s="6">
        <v>0</v>
      </c>
      <c r="H189" s="7">
        <v>642</v>
      </c>
      <c r="I189" s="19">
        <v>0.51246105919003104</v>
      </c>
      <c r="J189" s="18">
        <v>4.4000000000000003E-3</v>
      </c>
      <c r="K189" s="6">
        <v>3.1099999999999999E-2</v>
      </c>
      <c r="L189" s="6">
        <v>7.3300000000000004E-2</v>
      </c>
      <c r="M189" s="7">
        <v>450</v>
      </c>
      <c r="N189" s="7">
        <v>73.099999999999994</v>
      </c>
    </row>
    <row r="190" spans="1:14" x14ac:dyDescent="0.25">
      <c r="A190" s="2" t="s">
        <v>643</v>
      </c>
      <c r="B190" s="2" t="s">
        <v>209</v>
      </c>
      <c r="C190" s="2" t="s">
        <v>8</v>
      </c>
      <c r="D190" s="2" t="s">
        <v>6</v>
      </c>
      <c r="E190" s="6">
        <v>1.52E-2</v>
      </c>
      <c r="F190" s="6">
        <v>1.52E-2</v>
      </c>
      <c r="G190" s="6">
        <v>1.52E-2</v>
      </c>
      <c r="H190" s="7">
        <v>591</v>
      </c>
      <c r="I190" s="19">
        <v>0.47499999999999998</v>
      </c>
      <c r="J190" s="18">
        <v>5.3699999999999998E-2</v>
      </c>
      <c r="K190" s="6">
        <v>9.1700000000000004E-2</v>
      </c>
      <c r="L190" s="6">
        <v>0.1186</v>
      </c>
      <c r="M190" s="7">
        <v>447</v>
      </c>
      <c r="N190" s="7">
        <v>74.099999999999994</v>
      </c>
    </row>
    <row r="191" spans="1:14" x14ac:dyDescent="0.25">
      <c r="A191" s="2" t="s">
        <v>657</v>
      </c>
      <c r="B191" s="2" t="s">
        <v>346</v>
      </c>
      <c r="C191" s="2" t="s">
        <v>100</v>
      </c>
      <c r="D191" s="2" t="s">
        <v>9</v>
      </c>
      <c r="E191" s="6">
        <v>4.6999999999999993E-3</v>
      </c>
      <c r="F191" s="6">
        <v>4.6999999999999993E-3</v>
      </c>
      <c r="G191" s="6">
        <v>4.6999999999999993E-3</v>
      </c>
      <c r="H191" s="7">
        <v>635</v>
      </c>
      <c r="I191" s="19">
        <v>0.50470219435736696</v>
      </c>
      <c r="J191" s="18">
        <v>0.13650000000000001</v>
      </c>
      <c r="K191" s="6">
        <v>0.28189999999999998</v>
      </c>
      <c r="L191" s="6">
        <v>0.37140000000000001</v>
      </c>
      <c r="M191" s="7">
        <v>447</v>
      </c>
      <c r="N191" s="7">
        <v>72.3</v>
      </c>
    </row>
    <row r="192" spans="1:14" x14ac:dyDescent="0.25">
      <c r="A192" s="2" t="s">
        <v>655</v>
      </c>
      <c r="B192" s="2" t="s">
        <v>179</v>
      </c>
      <c r="C192" s="2" t="s">
        <v>180</v>
      </c>
      <c r="D192" s="2" t="s">
        <v>118</v>
      </c>
      <c r="E192" s="6">
        <v>1.01E-2</v>
      </c>
      <c r="F192" s="6">
        <v>1.01E-2</v>
      </c>
      <c r="G192" s="6">
        <v>1.21E-2</v>
      </c>
      <c r="H192" s="7">
        <v>495</v>
      </c>
      <c r="I192" s="19">
        <v>0.45983935742971899</v>
      </c>
      <c r="J192" s="18">
        <v>0.10249999999999999</v>
      </c>
      <c r="K192" s="6">
        <v>0.2369</v>
      </c>
      <c r="L192" s="6">
        <v>0.32569999999999999</v>
      </c>
      <c r="M192" s="7">
        <v>439</v>
      </c>
      <c r="N192" s="7">
        <v>73.5</v>
      </c>
    </row>
    <row r="193" spans="1:14" x14ac:dyDescent="0.25">
      <c r="A193" s="2" t="s">
        <v>669</v>
      </c>
      <c r="B193" s="2" t="s">
        <v>230</v>
      </c>
      <c r="C193" s="2" t="s">
        <v>231</v>
      </c>
      <c r="D193" s="2" t="s">
        <v>52</v>
      </c>
      <c r="E193" s="6">
        <v>0</v>
      </c>
      <c r="F193" s="6">
        <v>0</v>
      </c>
      <c r="G193" s="6">
        <v>0</v>
      </c>
      <c r="H193" s="7">
        <v>591</v>
      </c>
      <c r="I193" s="19">
        <v>0.49407783417935702</v>
      </c>
      <c r="J193" s="18">
        <v>9.1999999999999998E-2</v>
      </c>
      <c r="K193" s="6">
        <v>0.27360000000000001</v>
      </c>
      <c r="L193" s="6">
        <v>0.3931</v>
      </c>
      <c r="M193" s="7">
        <v>435</v>
      </c>
      <c r="N193" s="7">
        <v>72.7</v>
      </c>
    </row>
    <row r="194" spans="1:14" x14ac:dyDescent="0.25">
      <c r="A194" s="2" t="s">
        <v>648</v>
      </c>
      <c r="B194" s="2" t="s">
        <v>136</v>
      </c>
      <c r="C194" s="2" t="s">
        <v>137</v>
      </c>
      <c r="D194" s="2" t="s">
        <v>3</v>
      </c>
      <c r="E194" s="6">
        <v>0</v>
      </c>
      <c r="F194" s="6">
        <v>0</v>
      </c>
      <c r="G194" s="6">
        <v>0</v>
      </c>
      <c r="H194" s="7">
        <v>568</v>
      </c>
      <c r="I194" s="19">
        <v>0.47359154929577502</v>
      </c>
      <c r="J194" s="18">
        <v>0.34100000000000003</v>
      </c>
      <c r="K194" s="6">
        <v>0.52759999999999996</v>
      </c>
      <c r="L194" s="6">
        <v>0.64290000000000003</v>
      </c>
      <c r="M194" s="7">
        <v>434</v>
      </c>
      <c r="N194" s="7">
        <v>72.099999999999994</v>
      </c>
    </row>
    <row r="195" spans="1:14" x14ac:dyDescent="0.25">
      <c r="A195" s="2" t="s">
        <v>656</v>
      </c>
      <c r="B195" s="2" t="s">
        <v>7</v>
      </c>
      <c r="C195" s="2" t="s">
        <v>8</v>
      </c>
      <c r="D195" s="2" t="s">
        <v>6</v>
      </c>
      <c r="E195" s="6">
        <v>3.5999999999999999E-3</v>
      </c>
      <c r="F195" s="6">
        <v>3.5999999999999999E-3</v>
      </c>
      <c r="G195" s="6">
        <v>3.5999999999999999E-3</v>
      </c>
      <c r="H195" s="7">
        <v>560</v>
      </c>
      <c r="I195" s="19">
        <v>0.53119429590017797</v>
      </c>
      <c r="J195" s="18">
        <v>3.95E-2</v>
      </c>
      <c r="K195" s="6">
        <v>7.9100000000000004E-2</v>
      </c>
      <c r="L195" s="6">
        <v>0.1047</v>
      </c>
      <c r="M195" s="7">
        <v>430</v>
      </c>
      <c r="N195" s="7">
        <v>74.099999999999994</v>
      </c>
    </row>
    <row r="196" spans="1:14" x14ac:dyDescent="0.25">
      <c r="A196" s="2" t="s">
        <v>668</v>
      </c>
      <c r="B196" s="2" t="s">
        <v>49</v>
      </c>
      <c r="C196" s="2" t="s">
        <v>50</v>
      </c>
      <c r="D196" s="2" t="s">
        <v>9</v>
      </c>
      <c r="E196" s="6">
        <v>2.46E-2</v>
      </c>
      <c r="F196" s="6">
        <v>2.6600000000000002E-2</v>
      </c>
      <c r="G196" s="6">
        <v>2.6600000000000002E-2</v>
      </c>
      <c r="H196" s="7">
        <v>488</v>
      </c>
      <c r="I196" s="19">
        <v>0.43991853360488797</v>
      </c>
      <c r="J196" s="18">
        <v>0.1235</v>
      </c>
      <c r="K196" s="6">
        <v>0.2954</v>
      </c>
      <c r="L196" s="6">
        <v>0.42370000000000002</v>
      </c>
      <c r="M196" s="7">
        <v>413</v>
      </c>
      <c r="N196" s="7">
        <v>72.400000000000006</v>
      </c>
    </row>
    <row r="197" spans="1:14" x14ac:dyDescent="0.25">
      <c r="A197" s="2" t="s">
        <v>667</v>
      </c>
      <c r="B197" s="2" t="s">
        <v>92</v>
      </c>
      <c r="C197" s="2" t="s">
        <v>93</v>
      </c>
      <c r="D197" s="2" t="s">
        <v>9</v>
      </c>
      <c r="E197" s="6">
        <v>3.5999999999999999E-3</v>
      </c>
      <c r="F197" s="6">
        <v>5.4000000000000003E-3</v>
      </c>
      <c r="G197" s="6">
        <v>5.4000000000000003E-3</v>
      </c>
      <c r="H197" s="7">
        <v>560</v>
      </c>
      <c r="I197" s="19">
        <v>0.46263345195729499</v>
      </c>
      <c r="J197" s="18">
        <v>6.5500000000000003E-2</v>
      </c>
      <c r="K197" s="6">
        <v>0.17960000000000001</v>
      </c>
      <c r="L197" s="6">
        <v>0.31069999999999998</v>
      </c>
      <c r="M197" s="7">
        <v>412</v>
      </c>
      <c r="N197" s="7">
        <v>72.900000000000006</v>
      </c>
    </row>
    <row r="198" spans="1:14" x14ac:dyDescent="0.25">
      <c r="A198" s="2" t="s">
        <v>685</v>
      </c>
      <c r="B198" s="2" t="s">
        <v>105</v>
      </c>
      <c r="C198" s="2" t="s">
        <v>106</v>
      </c>
      <c r="D198" s="2" t="s">
        <v>52</v>
      </c>
      <c r="E198" s="6">
        <v>5.4000000000000003E-3</v>
      </c>
      <c r="F198" s="6">
        <v>5.4000000000000003E-3</v>
      </c>
      <c r="G198" s="6">
        <v>5.4000000000000003E-3</v>
      </c>
      <c r="H198" s="7">
        <v>556</v>
      </c>
      <c r="I198" s="19">
        <v>0.46869409660107297</v>
      </c>
      <c r="J198" s="18">
        <v>0.17760000000000001</v>
      </c>
      <c r="K198" s="6">
        <v>0.2944</v>
      </c>
      <c r="L198" s="6">
        <v>0.37469999999999998</v>
      </c>
      <c r="M198" s="7">
        <v>411</v>
      </c>
      <c r="N198" s="7">
        <v>74</v>
      </c>
    </row>
    <row r="199" spans="1:14" x14ac:dyDescent="0.25">
      <c r="A199" s="2" t="s">
        <v>645</v>
      </c>
      <c r="B199" s="2" t="s">
        <v>197</v>
      </c>
      <c r="C199" s="2" t="s">
        <v>198</v>
      </c>
      <c r="D199" s="2" t="s">
        <v>9</v>
      </c>
      <c r="E199" s="6">
        <v>3.3E-3</v>
      </c>
      <c r="F199" s="6">
        <v>3.3E-3</v>
      </c>
      <c r="G199" s="6">
        <v>3.3E-3</v>
      </c>
      <c r="H199" s="7">
        <v>600</v>
      </c>
      <c r="I199" s="19">
        <v>0.53322259136212602</v>
      </c>
      <c r="J199" s="18">
        <v>0.14599999999999999</v>
      </c>
      <c r="K199" s="6">
        <v>0.33090000000000003</v>
      </c>
      <c r="L199" s="6">
        <v>0.49149999999999999</v>
      </c>
      <c r="M199" s="7">
        <v>411</v>
      </c>
      <c r="N199" s="7">
        <v>72.099999999999994</v>
      </c>
    </row>
    <row r="200" spans="1:14" x14ac:dyDescent="0.25">
      <c r="A200" s="2" t="s">
        <v>671</v>
      </c>
      <c r="B200" s="2" t="s">
        <v>221</v>
      </c>
      <c r="C200" s="2" t="s">
        <v>66</v>
      </c>
      <c r="D200" s="2" t="s">
        <v>0</v>
      </c>
      <c r="E200" s="6">
        <v>3.8E-3</v>
      </c>
      <c r="F200" s="6">
        <v>3.8E-3</v>
      </c>
      <c r="G200" s="6">
        <v>3.8E-3</v>
      </c>
      <c r="H200" s="7">
        <v>525</v>
      </c>
      <c r="I200" s="19">
        <v>0.48288973384030398</v>
      </c>
      <c r="J200" s="18">
        <v>3.4599999999999999E-2</v>
      </c>
      <c r="K200" s="6">
        <v>7.9000000000000001E-2</v>
      </c>
      <c r="L200" s="6">
        <v>0.1062</v>
      </c>
      <c r="M200" s="7">
        <v>405</v>
      </c>
      <c r="N200" s="7">
        <v>72.099999999999994</v>
      </c>
    </row>
    <row r="201" spans="1:14" x14ac:dyDescent="0.25">
      <c r="A201" s="2" t="s">
        <v>694</v>
      </c>
      <c r="B201" s="2" t="s">
        <v>126</v>
      </c>
      <c r="C201" s="2" t="s">
        <v>2</v>
      </c>
      <c r="D201" s="2" t="s">
        <v>0</v>
      </c>
      <c r="E201" s="6">
        <v>9.5999999999999992E-3</v>
      </c>
      <c r="F201" s="6">
        <v>9.5999999999999992E-3</v>
      </c>
      <c r="G201" s="6">
        <v>9.5999999999999992E-3</v>
      </c>
      <c r="H201" s="7">
        <v>519</v>
      </c>
      <c r="I201" s="19">
        <v>0.49807692307692297</v>
      </c>
      <c r="J201" s="18">
        <v>8.8400000000000006E-2</v>
      </c>
      <c r="K201" s="6">
        <v>0.23480000000000001</v>
      </c>
      <c r="L201" s="6">
        <v>0.32319999999999999</v>
      </c>
      <c r="M201" s="7">
        <v>396</v>
      </c>
      <c r="N201" s="7">
        <v>72.8</v>
      </c>
    </row>
    <row r="202" spans="1:14" x14ac:dyDescent="0.25">
      <c r="A202" s="2" t="s">
        <v>686</v>
      </c>
      <c r="B202" s="2" t="s">
        <v>191</v>
      </c>
      <c r="C202" s="2" t="s">
        <v>192</v>
      </c>
      <c r="D202" s="2" t="s">
        <v>190</v>
      </c>
      <c r="E202" s="6">
        <v>2.2000000000000001E-3</v>
      </c>
      <c r="F202" s="6">
        <v>2.2000000000000001E-3</v>
      </c>
      <c r="G202" s="6">
        <v>2.2000000000000001E-3</v>
      </c>
      <c r="H202" s="7">
        <v>456</v>
      </c>
      <c r="I202" s="19">
        <v>0.5</v>
      </c>
      <c r="J202" s="18">
        <v>0.2097</v>
      </c>
      <c r="K202" s="6">
        <v>0.32740000000000002</v>
      </c>
      <c r="L202" s="6">
        <v>0.40660000000000002</v>
      </c>
      <c r="M202" s="7">
        <v>391</v>
      </c>
      <c r="N202" s="7">
        <v>72.2</v>
      </c>
    </row>
    <row r="203" spans="1:14" x14ac:dyDescent="0.25">
      <c r="A203" s="2" t="s">
        <v>684</v>
      </c>
      <c r="B203" s="2" t="s">
        <v>57</v>
      </c>
      <c r="C203" s="2" t="s">
        <v>58</v>
      </c>
      <c r="D203" s="2" t="s">
        <v>38</v>
      </c>
      <c r="E203" s="6">
        <v>1.7000000000000001E-3</v>
      </c>
      <c r="F203" s="6">
        <v>1.7000000000000001E-3</v>
      </c>
      <c r="G203" s="6">
        <v>1.7000000000000001E-3</v>
      </c>
      <c r="H203" s="7">
        <v>603</v>
      </c>
      <c r="I203" s="19">
        <v>0.491721854304636</v>
      </c>
      <c r="J203" s="18">
        <v>0</v>
      </c>
      <c r="K203" s="6">
        <v>3.3500000000000002E-2</v>
      </c>
      <c r="L203" s="6">
        <v>0.1057</v>
      </c>
      <c r="M203" s="7">
        <v>388</v>
      </c>
      <c r="N203" s="7">
        <v>72.099999999999994</v>
      </c>
    </row>
    <row r="204" spans="1:14" x14ac:dyDescent="0.25">
      <c r="A204" s="2" t="s">
        <v>665</v>
      </c>
      <c r="B204" s="2" t="s">
        <v>242</v>
      </c>
      <c r="C204" s="2" t="s">
        <v>161</v>
      </c>
      <c r="D204" s="2" t="s">
        <v>46</v>
      </c>
      <c r="E204" s="6">
        <v>1.5700000000000002E-2</v>
      </c>
      <c r="F204" s="6">
        <v>1.5700000000000002E-2</v>
      </c>
      <c r="G204" s="6">
        <v>1.5700000000000002E-2</v>
      </c>
      <c r="H204" s="7">
        <v>511</v>
      </c>
      <c r="I204" s="19">
        <v>0.489402697495183</v>
      </c>
      <c r="J204" s="18">
        <v>3.1E-2</v>
      </c>
      <c r="K204" s="6">
        <v>0.13950000000000001</v>
      </c>
      <c r="L204" s="6">
        <v>0.29199999999999998</v>
      </c>
      <c r="M204" s="7">
        <v>387</v>
      </c>
      <c r="N204" s="7">
        <v>72.8</v>
      </c>
    </row>
    <row r="205" spans="1:14" x14ac:dyDescent="0.25">
      <c r="A205" s="2" t="s">
        <v>621</v>
      </c>
      <c r="B205" s="2" t="s">
        <v>135</v>
      </c>
      <c r="C205" s="2" t="s">
        <v>68</v>
      </c>
      <c r="D205" s="2" t="s">
        <v>52</v>
      </c>
      <c r="E205" s="6">
        <v>1.03E-2</v>
      </c>
      <c r="F205" s="6">
        <v>1.03E-2</v>
      </c>
      <c r="G205" s="6">
        <v>1.03E-2</v>
      </c>
      <c r="H205" s="7">
        <v>388</v>
      </c>
      <c r="I205" s="19">
        <v>0.42820512820512802</v>
      </c>
      <c r="J205" s="18">
        <v>0.13830000000000001</v>
      </c>
      <c r="K205" s="6">
        <v>0.23669999999999999</v>
      </c>
      <c r="L205" s="6">
        <v>0.30049999999999999</v>
      </c>
      <c r="M205" s="7">
        <v>376</v>
      </c>
      <c r="N205" s="7">
        <v>70.900000000000006</v>
      </c>
    </row>
    <row r="206" spans="1:14" x14ac:dyDescent="0.25">
      <c r="A206" s="2" t="s">
        <v>663</v>
      </c>
      <c r="B206" s="2" t="s">
        <v>222</v>
      </c>
      <c r="C206" s="2" t="s">
        <v>223</v>
      </c>
      <c r="D206" s="2" t="s">
        <v>118</v>
      </c>
      <c r="E206" s="6">
        <v>2.0999999999999999E-3</v>
      </c>
      <c r="F206" s="6">
        <v>2.0999999999999999E-3</v>
      </c>
      <c r="G206" s="6">
        <v>2.0999999999999999E-3</v>
      </c>
      <c r="H206" s="7">
        <v>480</v>
      </c>
      <c r="I206" s="19">
        <v>0.48648648648648701</v>
      </c>
      <c r="J206" s="18">
        <v>4.5199999999999997E-2</v>
      </c>
      <c r="K206" s="6">
        <v>0.15429999999999999</v>
      </c>
      <c r="L206" s="6">
        <v>0.2979</v>
      </c>
      <c r="M206" s="7">
        <v>376</v>
      </c>
      <c r="N206" s="7">
        <v>72.900000000000006</v>
      </c>
    </row>
    <row r="207" spans="1:14" x14ac:dyDescent="0.25">
      <c r="A207" s="2" t="s">
        <v>677</v>
      </c>
      <c r="B207" s="2" t="s">
        <v>155</v>
      </c>
      <c r="C207" s="2" t="s">
        <v>156</v>
      </c>
      <c r="D207" s="2" t="s">
        <v>3</v>
      </c>
      <c r="E207" s="6">
        <v>0.42460000000000003</v>
      </c>
      <c r="F207" s="6">
        <v>0.45270000000000005</v>
      </c>
      <c r="G207" s="6">
        <v>0.47310000000000002</v>
      </c>
      <c r="H207" s="7">
        <v>391</v>
      </c>
      <c r="I207" s="19">
        <v>1</v>
      </c>
      <c r="J207" s="18">
        <v>0.28799999999999998</v>
      </c>
      <c r="K207" s="6">
        <v>0.40529999999999999</v>
      </c>
      <c r="L207" s="6">
        <v>0.50129999999999997</v>
      </c>
      <c r="M207" s="7">
        <v>375</v>
      </c>
      <c r="N207" s="7">
        <v>72.7</v>
      </c>
    </row>
    <row r="208" spans="1:14" x14ac:dyDescent="0.25">
      <c r="A208" s="2" t="s">
        <v>634</v>
      </c>
      <c r="B208" s="2" t="s">
        <v>368</v>
      </c>
      <c r="C208" s="2" t="s">
        <v>369</v>
      </c>
      <c r="D208" s="2" t="s">
        <v>12</v>
      </c>
      <c r="E208" s="6">
        <v>0</v>
      </c>
      <c r="F208" s="6">
        <v>0</v>
      </c>
      <c r="G208" s="6">
        <v>0</v>
      </c>
      <c r="H208" s="16" t="s">
        <v>468</v>
      </c>
      <c r="I208" s="19">
        <v>0.42857142857142899</v>
      </c>
      <c r="J208" s="18">
        <v>2.7000000000000001E-3</v>
      </c>
      <c r="K208" s="6">
        <v>1.0699999999999999E-2</v>
      </c>
      <c r="L208" s="6">
        <v>4.8000000000000001E-2</v>
      </c>
      <c r="M208" s="7">
        <v>375</v>
      </c>
      <c r="N208" s="7">
        <v>72.7</v>
      </c>
    </row>
    <row r="209" spans="1:14" x14ac:dyDescent="0.25">
      <c r="A209" s="2" t="s">
        <v>719</v>
      </c>
      <c r="B209" s="2" t="s">
        <v>85</v>
      </c>
      <c r="C209" s="2" t="s">
        <v>86</v>
      </c>
      <c r="D209" s="2" t="s">
        <v>84</v>
      </c>
      <c r="E209" s="6">
        <v>0</v>
      </c>
      <c r="F209" s="6">
        <v>0</v>
      </c>
      <c r="G209" s="6">
        <v>0</v>
      </c>
      <c r="H209" s="7">
        <v>531</v>
      </c>
      <c r="I209" s="19">
        <v>0.49717514124293799</v>
      </c>
      <c r="J209" s="18">
        <v>1.6E-2</v>
      </c>
      <c r="K209" s="6">
        <v>0.1016</v>
      </c>
      <c r="L209" s="6">
        <v>0.18720000000000001</v>
      </c>
      <c r="M209" s="7">
        <v>374</v>
      </c>
      <c r="N209" s="7">
        <v>71.400000000000006</v>
      </c>
    </row>
    <row r="210" spans="1:14" x14ac:dyDescent="0.25">
      <c r="A210" s="2" t="s">
        <v>680</v>
      </c>
      <c r="B210" s="2" t="s">
        <v>188</v>
      </c>
      <c r="C210" s="2" t="s">
        <v>189</v>
      </c>
      <c r="D210" s="2" t="s">
        <v>17</v>
      </c>
      <c r="E210" s="6">
        <v>1.41E-2</v>
      </c>
      <c r="F210" s="6">
        <v>1.41E-2</v>
      </c>
      <c r="G210" s="6">
        <v>1.41E-2</v>
      </c>
      <c r="H210" s="7">
        <v>498</v>
      </c>
      <c r="I210" s="19">
        <v>0.47920792079207902</v>
      </c>
      <c r="J210" s="18">
        <v>3.7499999999999999E-2</v>
      </c>
      <c r="K210" s="6">
        <v>5.6300000000000003E-2</v>
      </c>
      <c r="L210" s="6">
        <v>6.4299999999999996E-2</v>
      </c>
      <c r="M210" s="7">
        <v>373</v>
      </c>
      <c r="N210" s="7">
        <v>73.900000000000006</v>
      </c>
    </row>
    <row r="211" spans="1:14" x14ac:dyDescent="0.25">
      <c r="A211" s="2" t="s">
        <v>683</v>
      </c>
      <c r="B211" s="2" t="s">
        <v>390</v>
      </c>
      <c r="C211" s="2" t="s">
        <v>391</v>
      </c>
      <c r="D211" s="2" t="s">
        <v>46</v>
      </c>
      <c r="E211" s="6">
        <v>2.0999999999999999E-3</v>
      </c>
      <c r="F211" s="6">
        <v>2.0999999999999999E-3</v>
      </c>
      <c r="G211" s="6">
        <v>2.0999999999999999E-3</v>
      </c>
      <c r="H211" s="7">
        <v>467</v>
      </c>
      <c r="I211" s="19">
        <v>0.49145299145299098</v>
      </c>
      <c r="J211" s="18">
        <v>3.49E-2</v>
      </c>
      <c r="K211" s="6">
        <v>0.121</v>
      </c>
      <c r="L211" s="6">
        <v>0.2392</v>
      </c>
      <c r="M211" s="7">
        <v>372</v>
      </c>
      <c r="N211" s="7">
        <v>72.7</v>
      </c>
    </row>
    <row r="212" spans="1:14" x14ac:dyDescent="0.25">
      <c r="A212" s="2" t="s">
        <v>698</v>
      </c>
      <c r="B212" s="2" t="s">
        <v>96</v>
      </c>
      <c r="C212" s="2" t="s">
        <v>2</v>
      </c>
      <c r="D212" s="2" t="s">
        <v>0</v>
      </c>
      <c r="E212" s="6">
        <v>6.8000000000000005E-3</v>
      </c>
      <c r="F212" s="6">
        <v>6.8000000000000005E-3</v>
      </c>
      <c r="G212" s="6">
        <v>6.8000000000000005E-3</v>
      </c>
      <c r="H212" s="7">
        <v>444</v>
      </c>
      <c r="I212" s="19">
        <v>0.48648648648648701</v>
      </c>
      <c r="J212" s="18">
        <v>0.2737</v>
      </c>
      <c r="K212" s="6">
        <v>0.39019999999999999</v>
      </c>
      <c r="L212" s="6">
        <v>0.53120000000000001</v>
      </c>
      <c r="M212" s="7">
        <v>369</v>
      </c>
      <c r="N212" s="7">
        <v>72.599999999999994</v>
      </c>
    </row>
    <row r="213" spans="1:14" x14ac:dyDescent="0.25">
      <c r="A213" s="2" t="s">
        <v>661</v>
      </c>
      <c r="B213" s="2" t="s">
        <v>257</v>
      </c>
      <c r="C213" s="2" t="s">
        <v>258</v>
      </c>
      <c r="D213" s="2" t="s">
        <v>84</v>
      </c>
      <c r="E213" s="6">
        <v>8.3000000000000001E-3</v>
      </c>
      <c r="F213" s="6">
        <v>1.04E-2</v>
      </c>
      <c r="G213" s="6">
        <v>1.04E-2</v>
      </c>
      <c r="H213" s="7">
        <v>482</v>
      </c>
      <c r="I213" s="19">
        <v>0.48865979381443297</v>
      </c>
      <c r="J213" s="18">
        <v>0.03</v>
      </c>
      <c r="K213" s="6">
        <v>0.10349999999999999</v>
      </c>
      <c r="L213" s="6">
        <v>0.16350000000000001</v>
      </c>
      <c r="M213" s="7">
        <v>367</v>
      </c>
      <c r="N213" s="7">
        <v>73.3</v>
      </c>
    </row>
    <row r="214" spans="1:14" x14ac:dyDescent="0.25">
      <c r="A214" s="2" t="s">
        <v>691</v>
      </c>
      <c r="B214" s="2" t="s">
        <v>34</v>
      </c>
      <c r="C214" s="2" t="s">
        <v>19</v>
      </c>
      <c r="D214" s="2" t="s">
        <v>17</v>
      </c>
      <c r="E214" s="6">
        <v>2.2000000000000001E-3</v>
      </c>
      <c r="F214" s="6">
        <v>2.2000000000000001E-3</v>
      </c>
      <c r="G214" s="6">
        <v>2.2000000000000001E-3</v>
      </c>
      <c r="H214" s="7">
        <v>453</v>
      </c>
      <c r="I214" s="19">
        <v>0.50220264317180596</v>
      </c>
      <c r="J214" s="18">
        <v>0.03</v>
      </c>
      <c r="K214" s="6">
        <v>7.0800000000000002E-2</v>
      </c>
      <c r="L214" s="6">
        <v>0.13900000000000001</v>
      </c>
      <c r="M214" s="7">
        <v>367</v>
      </c>
      <c r="N214" s="7">
        <v>74.400000000000006</v>
      </c>
    </row>
    <row r="215" spans="1:14" x14ac:dyDescent="0.25">
      <c r="A215" s="2" t="s">
        <v>674</v>
      </c>
      <c r="B215" s="2" t="s">
        <v>142</v>
      </c>
      <c r="C215" s="2" t="s">
        <v>143</v>
      </c>
      <c r="D215" s="2" t="s">
        <v>138</v>
      </c>
      <c r="E215" s="6">
        <v>1.5900000000000001E-2</v>
      </c>
      <c r="F215" s="6">
        <v>1.5900000000000001E-2</v>
      </c>
      <c r="G215" s="6">
        <v>1.5900000000000001E-2</v>
      </c>
      <c r="H215" s="7">
        <v>378</v>
      </c>
      <c r="I215" s="19">
        <v>0.50259067357512999</v>
      </c>
      <c r="J215" s="18">
        <v>0.05</v>
      </c>
      <c r="K215" s="6">
        <v>8.0600000000000005E-2</v>
      </c>
      <c r="L215" s="6">
        <v>0.1167</v>
      </c>
      <c r="M215" s="7">
        <v>360</v>
      </c>
      <c r="N215" s="7">
        <v>72.7</v>
      </c>
    </row>
    <row r="216" spans="1:14" x14ac:dyDescent="0.25">
      <c r="A216" s="2" t="s">
        <v>708</v>
      </c>
      <c r="B216" s="2" t="s">
        <v>30</v>
      </c>
      <c r="C216" s="2" t="s">
        <v>31</v>
      </c>
      <c r="D216" s="2" t="s">
        <v>29</v>
      </c>
      <c r="E216" s="6">
        <v>0</v>
      </c>
      <c r="F216" s="6">
        <v>0</v>
      </c>
      <c r="G216" s="6">
        <v>0</v>
      </c>
      <c r="H216" s="7">
        <v>389</v>
      </c>
      <c r="I216" s="19">
        <v>0.50128534704370198</v>
      </c>
      <c r="J216" s="18">
        <v>4.2700000000000002E-2</v>
      </c>
      <c r="K216" s="6">
        <v>0.1168</v>
      </c>
      <c r="L216" s="6">
        <v>0.26500000000000001</v>
      </c>
      <c r="M216" s="7">
        <v>351</v>
      </c>
      <c r="N216" s="7">
        <v>73.3</v>
      </c>
    </row>
    <row r="217" spans="1:14" x14ac:dyDescent="0.25">
      <c r="A217" s="2" t="s">
        <v>699</v>
      </c>
      <c r="B217" s="2" t="s">
        <v>216</v>
      </c>
      <c r="C217" s="2" t="s">
        <v>217</v>
      </c>
      <c r="D217" s="2" t="s">
        <v>0</v>
      </c>
      <c r="E217" s="6">
        <v>6.8000000000000005E-3</v>
      </c>
      <c r="F217" s="6">
        <v>6.8000000000000005E-3</v>
      </c>
      <c r="G217" s="6">
        <v>6.8000000000000005E-3</v>
      </c>
      <c r="H217" s="7">
        <v>442</v>
      </c>
      <c r="I217" s="19">
        <v>0.49661399548532698</v>
      </c>
      <c r="J217" s="18">
        <v>0.1719</v>
      </c>
      <c r="K217" s="6">
        <v>0.4556</v>
      </c>
      <c r="L217" s="6">
        <v>0.50719999999999998</v>
      </c>
      <c r="M217" s="7">
        <v>349</v>
      </c>
      <c r="N217" s="7">
        <v>72.7</v>
      </c>
    </row>
    <row r="218" spans="1:14" x14ac:dyDescent="0.25">
      <c r="A218" s="2" t="s">
        <v>700</v>
      </c>
      <c r="B218" s="2" t="s">
        <v>296</v>
      </c>
      <c r="C218" s="2" t="s">
        <v>297</v>
      </c>
      <c r="D218" s="2" t="s">
        <v>84</v>
      </c>
      <c r="E218" s="6">
        <v>2.3999999999999998E-3</v>
      </c>
      <c r="F218" s="6">
        <v>2.3999999999999998E-3</v>
      </c>
      <c r="G218" s="6">
        <v>2.3999999999999998E-3</v>
      </c>
      <c r="H218" s="7">
        <v>420</v>
      </c>
      <c r="I218" s="19">
        <v>0.50238095238095204</v>
      </c>
      <c r="J218" s="18">
        <v>5.2600000000000001E-2</v>
      </c>
      <c r="K218" s="6">
        <v>0.13739999999999999</v>
      </c>
      <c r="L218" s="6">
        <v>0.25729999999999997</v>
      </c>
      <c r="M218" s="7">
        <v>342</v>
      </c>
      <c r="N218" s="7">
        <v>72.5</v>
      </c>
    </row>
    <row r="219" spans="1:14" x14ac:dyDescent="0.25">
      <c r="A219" s="2" t="s">
        <v>675</v>
      </c>
      <c r="B219" s="2" t="s">
        <v>227</v>
      </c>
      <c r="C219" s="2" t="s">
        <v>228</v>
      </c>
      <c r="D219" s="2" t="s">
        <v>41</v>
      </c>
      <c r="E219" s="6">
        <v>1.0800000000000001E-2</v>
      </c>
      <c r="F219" s="6">
        <v>1.0800000000000001E-2</v>
      </c>
      <c r="G219" s="6">
        <v>1.0800000000000001E-2</v>
      </c>
      <c r="H219" s="7">
        <v>464</v>
      </c>
      <c r="I219" s="19">
        <v>0.51709401709401703</v>
      </c>
      <c r="J219" s="18">
        <v>4.41E-2</v>
      </c>
      <c r="K219" s="6">
        <v>7.9399999999999998E-2</v>
      </c>
      <c r="L219" s="6">
        <v>0.13819999999999999</v>
      </c>
      <c r="M219" s="7">
        <v>340</v>
      </c>
      <c r="N219" s="7">
        <v>73.3</v>
      </c>
    </row>
    <row r="220" spans="1:14" x14ac:dyDescent="0.25">
      <c r="A220" s="2" t="s">
        <v>676</v>
      </c>
      <c r="B220" s="2" t="s">
        <v>261</v>
      </c>
      <c r="C220" s="2" t="s">
        <v>262</v>
      </c>
      <c r="D220" s="2" t="s">
        <v>84</v>
      </c>
      <c r="E220" s="6">
        <v>2.0999999999999999E-3</v>
      </c>
      <c r="F220" s="6">
        <v>2.0999999999999999E-3</v>
      </c>
      <c r="G220" s="6">
        <v>2.0999999999999999E-3</v>
      </c>
      <c r="H220" s="7">
        <v>469</v>
      </c>
      <c r="I220" s="19">
        <v>0.47234042553191502</v>
      </c>
      <c r="J220" s="18">
        <v>3.0000000000000001E-3</v>
      </c>
      <c r="K220" s="6">
        <v>1.1900000000000001E-2</v>
      </c>
      <c r="L220" s="6">
        <v>5.3400000000000003E-2</v>
      </c>
      <c r="M220" s="7">
        <v>337</v>
      </c>
      <c r="N220" s="7">
        <v>73.8</v>
      </c>
    </row>
    <row r="221" spans="1:14" x14ac:dyDescent="0.25">
      <c r="A221" s="2" t="s">
        <v>688</v>
      </c>
      <c r="B221" s="2" t="s">
        <v>237</v>
      </c>
      <c r="C221" s="2" t="s">
        <v>238</v>
      </c>
      <c r="D221" s="2" t="s">
        <v>52</v>
      </c>
      <c r="E221" s="6">
        <v>4.5000000000000005E-3</v>
      </c>
      <c r="F221" s="6">
        <v>4.5000000000000005E-3</v>
      </c>
      <c r="G221" s="6">
        <v>4.5000000000000005E-3</v>
      </c>
      <c r="H221" s="7">
        <v>443</v>
      </c>
      <c r="I221" s="19">
        <v>0.48539325842696601</v>
      </c>
      <c r="J221" s="18">
        <v>0.1527</v>
      </c>
      <c r="K221" s="6">
        <v>0.32340000000000002</v>
      </c>
      <c r="L221" s="6">
        <v>0.47899999999999998</v>
      </c>
      <c r="M221" s="7">
        <v>334</v>
      </c>
      <c r="N221" s="7">
        <v>72.900000000000006</v>
      </c>
    </row>
    <row r="222" spans="1:14" x14ac:dyDescent="0.25">
      <c r="A222" s="2" t="s">
        <v>692</v>
      </c>
      <c r="B222" s="2" t="s">
        <v>127</v>
      </c>
      <c r="C222" s="2" t="s">
        <v>128</v>
      </c>
      <c r="D222" s="2" t="s">
        <v>17</v>
      </c>
      <c r="E222" s="6">
        <v>0.13539999999999999</v>
      </c>
      <c r="F222" s="6">
        <v>0.14119999999999999</v>
      </c>
      <c r="G222" s="6">
        <v>0.15560000000000002</v>
      </c>
      <c r="H222" s="7">
        <v>347</v>
      </c>
      <c r="I222" s="19">
        <v>0.75510204081632604</v>
      </c>
      <c r="J222" s="18">
        <v>6.0100000000000001E-2</v>
      </c>
      <c r="K222" s="6">
        <v>0.1802</v>
      </c>
      <c r="L222" s="6">
        <v>0.30930000000000002</v>
      </c>
      <c r="M222" s="7">
        <v>333</v>
      </c>
      <c r="N222" s="7">
        <v>74.3</v>
      </c>
    </row>
    <row r="223" spans="1:14" x14ac:dyDescent="0.25">
      <c r="A223" s="2" t="s">
        <v>666</v>
      </c>
      <c r="B223" s="2" t="s">
        <v>112</v>
      </c>
      <c r="C223" s="2" t="s">
        <v>113</v>
      </c>
      <c r="D223" s="2" t="s">
        <v>29</v>
      </c>
      <c r="E223" s="6">
        <v>0</v>
      </c>
      <c r="F223" s="6">
        <v>0</v>
      </c>
      <c r="G223" s="6">
        <v>0</v>
      </c>
      <c r="H223" s="7">
        <v>355</v>
      </c>
      <c r="I223" s="19">
        <v>0.49295774647887303</v>
      </c>
      <c r="J223" s="18">
        <v>0.15620000000000001</v>
      </c>
      <c r="K223" s="6">
        <v>0.30930000000000002</v>
      </c>
      <c r="L223" s="6">
        <v>0.39040000000000002</v>
      </c>
      <c r="M223" s="7">
        <v>333</v>
      </c>
      <c r="N223" s="7">
        <v>71.8</v>
      </c>
    </row>
    <row r="224" spans="1:14" x14ac:dyDescent="0.25">
      <c r="A224" s="2" t="s">
        <v>678</v>
      </c>
      <c r="B224" s="2" t="s">
        <v>152</v>
      </c>
      <c r="C224" s="2" t="s">
        <v>68</v>
      </c>
      <c r="D224" s="2" t="s">
        <v>52</v>
      </c>
      <c r="E224" s="6">
        <v>1.2500000000000001E-2</v>
      </c>
      <c r="F224" s="6">
        <v>1.2500000000000001E-2</v>
      </c>
      <c r="G224" s="6">
        <v>1.2500000000000001E-2</v>
      </c>
      <c r="H224" s="7">
        <v>399</v>
      </c>
      <c r="I224" s="19">
        <v>0.48507462686567199</v>
      </c>
      <c r="J224" s="18">
        <v>6.9699999999999998E-2</v>
      </c>
      <c r="K224" s="6">
        <v>0.11210000000000001</v>
      </c>
      <c r="L224" s="6">
        <v>0.1636</v>
      </c>
      <c r="M224" s="7">
        <v>330</v>
      </c>
      <c r="N224" s="7">
        <v>75.2</v>
      </c>
    </row>
    <row r="225" spans="1:14" x14ac:dyDescent="0.25">
      <c r="A225" s="2" t="s">
        <v>701</v>
      </c>
      <c r="B225" s="2" t="s">
        <v>70</v>
      </c>
      <c r="C225" s="2" t="s">
        <v>71</v>
      </c>
      <c r="D225" s="2" t="s">
        <v>12</v>
      </c>
      <c r="E225" s="6">
        <v>0.02</v>
      </c>
      <c r="F225" s="6">
        <v>2.2499999999999999E-2</v>
      </c>
      <c r="G225" s="6">
        <v>2.5000000000000001E-2</v>
      </c>
      <c r="H225" s="7">
        <v>400</v>
      </c>
      <c r="I225" s="19">
        <v>0.45297029702970298</v>
      </c>
      <c r="J225" s="18">
        <v>0.1041</v>
      </c>
      <c r="K225" s="6">
        <v>0.33119999999999999</v>
      </c>
      <c r="L225" s="6">
        <v>0.53310000000000002</v>
      </c>
      <c r="M225" s="7">
        <v>317</v>
      </c>
      <c r="N225" s="7">
        <v>69.900000000000006</v>
      </c>
    </row>
    <row r="226" spans="1:14" x14ac:dyDescent="0.25">
      <c r="A226" s="2" t="s">
        <v>690</v>
      </c>
      <c r="B226" s="2" t="s">
        <v>76</v>
      </c>
      <c r="C226" s="2" t="s">
        <v>77</v>
      </c>
      <c r="D226" s="2" t="s">
        <v>29</v>
      </c>
      <c r="E226" s="6">
        <v>2E-3</v>
      </c>
      <c r="F226" s="6">
        <v>2E-3</v>
      </c>
      <c r="G226" s="6">
        <v>2E-3</v>
      </c>
      <c r="H226" s="7">
        <v>496</v>
      </c>
      <c r="I226" s="19">
        <v>0.501006036217304</v>
      </c>
      <c r="J226" s="18">
        <v>3.5000000000000003E-2</v>
      </c>
      <c r="K226" s="6">
        <v>0.1401</v>
      </c>
      <c r="L226" s="6">
        <v>0.2611</v>
      </c>
      <c r="M226" s="7">
        <v>314</v>
      </c>
      <c r="N226" s="7">
        <v>71</v>
      </c>
    </row>
    <row r="227" spans="1:14" x14ac:dyDescent="0.25">
      <c r="A227" s="2" t="s">
        <v>689</v>
      </c>
      <c r="B227" s="2" t="s">
        <v>37</v>
      </c>
      <c r="C227" s="2" t="s">
        <v>14</v>
      </c>
      <c r="D227" s="2" t="s">
        <v>12</v>
      </c>
      <c r="E227" s="6">
        <v>1.95E-2</v>
      </c>
      <c r="F227" s="6">
        <v>1.95E-2</v>
      </c>
      <c r="G227" s="6">
        <v>2.1899999999999999E-2</v>
      </c>
      <c r="H227" s="7">
        <v>411</v>
      </c>
      <c r="I227" s="19">
        <v>0.47142857142857097</v>
      </c>
      <c r="J227" s="18">
        <v>1.61E-2</v>
      </c>
      <c r="K227" s="6">
        <v>3.2300000000000002E-2</v>
      </c>
      <c r="L227" s="6">
        <v>5.8099999999999999E-2</v>
      </c>
      <c r="M227" s="7">
        <v>310</v>
      </c>
      <c r="N227" s="7">
        <v>73.2</v>
      </c>
    </row>
    <row r="228" spans="1:14" x14ac:dyDescent="0.25">
      <c r="A228" s="2" t="s">
        <v>693</v>
      </c>
      <c r="B228" s="2" t="s">
        <v>69</v>
      </c>
      <c r="C228" s="2" t="s">
        <v>58</v>
      </c>
      <c r="D228" s="2" t="s">
        <v>38</v>
      </c>
      <c r="E228" s="6">
        <v>5.1000000000000004E-3</v>
      </c>
      <c r="F228" s="6">
        <v>5.1000000000000004E-3</v>
      </c>
      <c r="G228" s="6">
        <v>5.1000000000000004E-3</v>
      </c>
      <c r="H228" s="7">
        <v>395</v>
      </c>
      <c r="I228" s="19">
        <v>0.50881612090680095</v>
      </c>
      <c r="J228" s="18">
        <v>2.4299999999999999E-2</v>
      </c>
      <c r="K228" s="6">
        <v>0.1424</v>
      </c>
      <c r="L228" s="6">
        <v>0.27079999999999999</v>
      </c>
      <c r="M228" s="7">
        <v>288</v>
      </c>
      <c r="N228" s="7">
        <v>72.900000000000006</v>
      </c>
    </row>
    <row r="229" spans="1:14" x14ac:dyDescent="0.25">
      <c r="A229" s="2" t="s">
        <v>695</v>
      </c>
      <c r="B229" s="2" t="s">
        <v>341</v>
      </c>
      <c r="C229" s="2" t="s">
        <v>156</v>
      </c>
      <c r="D229" s="2" t="s">
        <v>3</v>
      </c>
      <c r="E229" s="6">
        <v>0</v>
      </c>
      <c r="F229" s="6">
        <v>0</v>
      </c>
      <c r="G229" s="6">
        <v>0</v>
      </c>
      <c r="H229" s="7">
        <v>28</v>
      </c>
      <c r="I229" s="19">
        <v>0.35714285714285698</v>
      </c>
      <c r="J229" s="18">
        <v>9.06E-2</v>
      </c>
      <c r="K229" s="6">
        <v>0.23</v>
      </c>
      <c r="L229" s="6">
        <v>0.35539999999999999</v>
      </c>
      <c r="M229" s="7">
        <v>287</v>
      </c>
      <c r="N229" s="7">
        <v>72.2</v>
      </c>
    </row>
    <row r="230" spans="1:14" x14ac:dyDescent="0.25">
      <c r="A230" s="2" t="s">
        <v>707</v>
      </c>
      <c r="B230" s="2" t="s">
        <v>175</v>
      </c>
      <c r="C230" s="2" t="s">
        <v>176</v>
      </c>
      <c r="D230" s="2" t="s">
        <v>3</v>
      </c>
      <c r="E230" s="6">
        <v>3.0999999999999999E-3</v>
      </c>
      <c r="F230" s="6">
        <v>3.0999999999999999E-3</v>
      </c>
      <c r="G230" s="6">
        <v>3.0999999999999999E-3</v>
      </c>
      <c r="H230" s="7">
        <v>326</v>
      </c>
      <c r="I230" s="19">
        <v>0.46788990825688098</v>
      </c>
      <c r="J230" s="18">
        <v>0.1898</v>
      </c>
      <c r="K230" s="6">
        <v>0.28100000000000003</v>
      </c>
      <c r="L230" s="6">
        <v>0.41970000000000002</v>
      </c>
      <c r="M230" s="7">
        <v>274</v>
      </c>
      <c r="N230" s="7">
        <v>73.400000000000006</v>
      </c>
    </row>
    <row r="231" spans="1:14" x14ac:dyDescent="0.25">
      <c r="A231" s="2" t="s">
        <v>713</v>
      </c>
      <c r="B231" s="2" t="s">
        <v>276</v>
      </c>
      <c r="C231" s="2" t="s">
        <v>28</v>
      </c>
      <c r="D231" s="2" t="s">
        <v>0</v>
      </c>
      <c r="E231" s="6">
        <v>1.0800000000000001E-2</v>
      </c>
      <c r="F231" s="6">
        <v>1.0800000000000001E-2</v>
      </c>
      <c r="G231" s="6">
        <v>1.0800000000000001E-2</v>
      </c>
      <c r="H231" s="7">
        <v>369</v>
      </c>
      <c r="I231" s="19">
        <v>0.52546916890080397</v>
      </c>
      <c r="J231" s="18">
        <v>7.3000000000000001E-3</v>
      </c>
      <c r="K231" s="6">
        <v>3.6600000000000001E-2</v>
      </c>
      <c r="L231" s="6">
        <v>8.4199999999999997E-2</v>
      </c>
      <c r="M231" s="7">
        <v>273</v>
      </c>
      <c r="N231" s="7">
        <v>69.2</v>
      </c>
    </row>
    <row r="232" spans="1:14" x14ac:dyDescent="0.25">
      <c r="A232" s="2" t="s">
        <v>703</v>
      </c>
      <c r="B232" s="2" t="s">
        <v>144</v>
      </c>
      <c r="C232" s="2" t="s">
        <v>115</v>
      </c>
      <c r="D232" s="2" t="s">
        <v>41</v>
      </c>
      <c r="E232" s="6">
        <v>3.0000000000000001E-3</v>
      </c>
      <c r="F232" s="6">
        <v>3.0000000000000001E-3</v>
      </c>
      <c r="G232" s="6">
        <v>3.0000000000000001E-3</v>
      </c>
      <c r="H232" s="7">
        <v>329</v>
      </c>
      <c r="I232" s="19">
        <v>0.53333333333333299</v>
      </c>
      <c r="J232" s="18">
        <v>6.8699999999999997E-2</v>
      </c>
      <c r="K232" s="6">
        <v>0.25569999999999998</v>
      </c>
      <c r="L232" s="6">
        <v>0.38550000000000001</v>
      </c>
      <c r="M232" s="7">
        <v>262</v>
      </c>
      <c r="N232" s="7">
        <v>72.5</v>
      </c>
    </row>
    <row r="233" spans="1:14" x14ac:dyDescent="0.25">
      <c r="A233" s="2" t="s">
        <v>709</v>
      </c>
      <c r="B233" s="2" t="s">
        <v>162</v>
      </c>
      <c r="C233" s="2" t="s">
        <v>163</v>
      </c>
      <c r="D233" s="2" t="s">
        <v>118</v>
      </c>
      <c r="E233" s="6">
        <v>1.9400000000000001E-2</v>
      </c>
      <c r="F233" s="6">
        <v>1.9400000000000001E-2</v>
      </c>
      <c r="G233" s="6">
        <v>1.9400000000000001E-2</v>
      </c>
      <c r="H233" s="7">
        <v>310</v>
      </c>
      <c r="I233" s="19">
        <v>0.476190476190476</v>
      </c>
      <c r="J233" s="18">
        <v>7.3800000000000004E-2</v>
      </c>
      <c r="K233" s="6">
        <v>0.1762</v>
      </c>
      <c r="L233" s="6">
        <v>0.26640000000000003</v>
      </c>
      <c r="M233" s="7">
        <v>244</v>
      </c>
      <c r="N233" s="7">
        <v>74.099999999999994</v>
      </c>
    </row>
    <row r="234" spans="1:14" x14ac:dyDescent="0.25">
      <c r="A234" s="2" t="s">
        <v>712</v>
      </c>
      <c r="B234" s="2" t="s">
        <v>158</v>
      </c>
      <c r="C234" s="2" t="s">
        <v>159</v>
      </c>
      <c r="D234" s="2" t="s">
        <v>118</v>
      </c>
      <c r="E234" s="6">
        <v>6.7000000000000002E-3</v>
      </c>
      <c r="F234" s="6">
        <v>6.7000000000000002E-3</v>
      </c>
      <c r="G234" s="6">
        <v>6.7000000000000002E-3</v>
      </c>
      <c r="H234" s="7">
        <v>298</v>
      </c>
      <c r="I234" s="19">
        <v>0.48829431438127102</v>
      </c>
      <c r="J234" s="18">
        <v>2.07E-2</v>
      </c>
      <c r="K234" s="6">
        <v>0.18179999999999999</v>
      </c>
      <c r="L234" s="6">
        <v>0.30170000000000002</v>
      </c>
      <c r="M234" s="7">
        <v>242</v>
      </c>
      <c r="N234" s="7">
        <v>73.8</v>
      </c>
    </row>
    <row r="235" spans="1:14" x14ac:dyDescent="0.25">
      <c r="A235" s="2" t="s">
        <v>704</v>
      </c>
      <c r="B235" s="2" t="s">
        <v>177</v>
      </c>
      <c r="C235" s="2" t="s">
        <v>178</v>
      </c>
      <c r="D235" s="2" t="s">
        <v>138</v>
      </c>
      <c r="E235" s="6">
        <v>3.4999999999999996E-3</v>
      </c>
      <c r="F235" s="6">
        <v>3.4999999999999996E-3</v>
      </c>
      <c r="G235" s="6">
        <v>3.4999999999999996E-3</v>
      </c>
      <c r="H235" s="7">
        <v>285</v>
      </c>
      <c r="I235" s="19">
        <v>0.54736842105263195</v>
      </c>
      <c r="J235" s="18">
        <v>0.10829999999999999</v>
      </c>
      <c r="K235" s="6">
        <v>0.19170000000000001</v>
      </c>
      <c r="L235" s="6">
        <v>0.2833</v>
      </c>
      <c r="M235" s="7">
        <v>240</v>
      </c>
      <c r="N235" s="7">
        <v>72.099999999999994</v>
      </c>
    </row>
    <row r="236" spans="1:14" x14ac:dyDescent="0.25">
      <c r="A236" s="2" t="s">
        <v>728</v>
      </c>
      <c r="B236" s="2" t="s">
        <v>81</v>
      </c>
      <c r="C236" s="2" t="s">
        <v>82</v>
      </c>
      <c r="D236" s="2" t="s">
        <v>41</v>
      </c>
      <c r="E236" s="6">
        <v>0</v>
      </c>
      <c r="F236" s="6">
        <v>0</v>
      </c>
      <c r="G236" s="6">
        <v>0</v>
      </c>
      <c r="H236" s="7">
        <v>309</v>
      </c>
      <c r="I236" s="19">
        <v>0.466019417475728</v>
      </c>
      <c r="J236" s="18">
        <v>4.8899999999999999E-2</v>
      </c>
      <c r="K236" s="6">
        <v>0.16</v>
      </c>
      <c r="L236" s="6">
        <v>0.31109999999999999</v>
      </c>
      <c r="M236" s="7">
        <v>225</v>
      </c>
      <c r="N236" s="7">
        <v>72.5</v>
      </c>
    </row>
    <row r="237" spans="1:14" x14ac:dyDescent="0.25">
      <c r="A237" s="2" t="s">
        <v>672</v>
      </c>
      <c r="B237" s="2" t="s">
        <v>202</v>
      </c>
      <c r="C237" s="2" t="s">
        <v>203</v>
      </c>
      <c r="D237" s="2" t="s">
        <v>118</v>
      </c>
      <c r="E237" s="6">
        <v>3.4000000000000002E-3</v>
      </c>
      <c r="F237" s="6">
        <v>3.4000000000000002E-3</v>
      </c>
      <c r="G237" s="6">
        <v>3.4000000000000002E-3</v>
      </c>
      <c r="H237" s="7">
        <v>298</v>
      </c>
      <c r="I237" s="19">
        <v>0.46488294314381301</v>
      </c>
      <c r="J237" s="18">
        <v>1.83E-2</v>
      </c>
      <c r="K237" s="6">
        <v>3.6700000000000003E-2</v>
      </c>
      <c r="L237" s="6">
        <v>9.6299999999999997E-2</v>
      </c>
      <c r="M237" s="7">
        <v>218</v>
      </c>
      <c r="N237" s="7">
        <v>73.3</v>
      </c>
    </row>
    <row r="238" spans="1:14" x14ac:dyDescent="0.25">
      <c r="A238" s="2" t="s">
        <v>724</v>
      </c>
      <c r="B238" s="2" t="s">
        <v>25</v>
      </c>
      <c r="C238" s="2" t="s">
        <v>26</v>
      </c>
      <c r="D238" s="2" t="s">
        <v>17</v>
      </c>
      <c r="E238" s="6">
        <v>0</v>
      </c>
      <c r="F238" s="6">
        <v>0</v>
      </c>
      <c r="G238" s="6">
        <v>0</v>
      </c>
      <c r="H238" s="7">
        <v>261</v>
      </c>
      <c r="I238" s="19">
        <v>0.49425287356321801</v>
      </c>
      <c r="J238" s="18">
        <v>1.46E-2</v>
      </c>
      <c r="K238" s="6">
        <v>2.9100000000000001E-2</v>
      </c>
      <c r="L238" s="6">
        <v>9.7100000000000006E-2</v>
      </c>
      <c r="M238" s="7">
        <v>206</v>
      </c>
      <c r="N238" s="7">
        <v>74.2</v>
      </c>
    </row>
    <row r="239" spans="1:14" x14ac:dyDescent="0.25">
      <c r="A239" s="2" t="s">
        <v>706</v>
      </c>
      <c r="B239" s="2" t="s">
        <v>394</v>
      </c>
      <c r="C239" s="2" t="s">
        <v>86</v>
      </c>
      <c r="D239" s="2" t="s">
        <v>84</v>
      </c>
      <c r="E239" s="6">
        <v>0</v>
      </c>
      <c r="F239" s="6">
        <v>0</v>
      </c>
      <c r="G239" s="6">
        <v>0</v>
      </c>
      <c r="H239" s="7">
        <v>276</v>
      </c>
      <c r="I239" s="19">
        <v>0.51086956521739102</v>
      </c>
      <c r="J239" s="18">
        <v>5.8299999999999998E-2</v>
      </c>
      <c r="K239" s="6">
        <v>0.21360000000000001</v>
      </c>
      <c r="L239" s="6">
        <v>0.4612</v>
      </c>
      <c r="M239" s="7">
        <v>206</v>
      </c>
      <c r="N239" s="7">
        <v>73.7</v>
      </c>
    </row>
    <row r="240" spans="1:14" x14ac:dyDescent="0.25">
      <c r="A240" s="2" t="s">
        <v>696</v>
      </c>
      <c r="B240" s="2" t="s">
        <v>310</v>
      </c>
      <c r="C240" s="2" t="s">
        <v>71</v>
      </c>
      <c r="D240" s="2" t="s">
        <v>12</v>
      </c>
      <c r="E240" s="6">
        <v>3.9000000000000003E-3</v>
      </c>
      <c r="F240" s="6">
        <v>3.9000000000000003E-3</v>
      </c>
      <c r="G240" s="6">
        <v>3.9000000000000003E-3</v>
      </c>
      <c r="H240" s="7">
        <v>256</v>
      </c>
      <c r="I240" s="19">
        <v>0.47859922178988301</v>
      </c>
      <c r="J240" s="18">
        <v>0.10780000000000001</v>
      </c>
      <c r="K240" s="6">
        <v>0.2843</v>
      </c>
      <c r="L240" s="6">
        <v>0.46079999999999999</v>
      </c>
      <c r="M240" s="7">
        <v>204</v>
      </c>
      <c r="N240" s="7">
        <v>73.8</v>
      </c>
    </row>
    <row r="241" spans="1:14" x14ac:dyDescent="0.25">
      <c r="A241" s="2" t="s">
        <v>722</v>
      </c>
      <c r="B241" s="2" t="s">
        <v>51</v>
      </c>
      <c r="C241" s="2" t="s">
        <v>43</v>
      </c>
      <c r="D241" s="2" t="s">
        <v>41</v>
      </c>
      <c r="E241" s="6">
        <v>1.7100000000000001E-2</v>
      </c>
      <c r="F241" s="6">
        <v>1.7100000000000001E-2</v>
      </c>
      <c r="G241" s="6">
        <v>1.7100000000000001E-2</v>
      </c>
      <c r="H241" s="7">
        <v>234</v>
      </c>
      <c r="I241" s="19">
        <v>0.49576271186440701</v>
      </c>
      <c r="J241" s="18">
        <v>1.0500000000000001E-2</v>
      </c>
      <c r="K241" s="6">
        <v>0.1053</v>
      </c>
      <c r="L241" s="6">
        <v>0.2263</v>
      </c>
      <c r="M241" s="7">
        <v>190</v>
      </c>
      <c r="N241" s="7">
        <v>73.400000000000006</v>
      </c>
    </row>
    <row r="242" spans="1:14" x14ac:dyDescent="0.25">
      <c r="A242" s="2" t="s">
        <v>720</v>
      </c>
      <c r="B242" s="2" t="s">
        <v>32</v>
      </c>
      <c r="C242" s="2" t="s">
        <v>33</v>
      </c>
      <c r="D242" s="2" t="s">
        <v>12</v>
      </c>
      <c r="E242" s="6">
        <v>1.3999999999999999E-2</v>
      </c>
      <c r="F242" s="6">
        <v>1.3999999999999999E-2</v>
      </c>
      <c r="G242" s="6">
        <v>1.3999999999999999E-2</v>
      </c>
      <c r="H242" s="7">
        <v>214</v>
      </c>
      <c r="I242" s="19">
        <v>0.45116279069767401</v>
      </c>
      <c r="J242" s="18">
        <v>1.6899999999999998E-2</v>
      </c>
      <c r="K242" s="6">
        <v>3.3700000000000001E-2</v>
      </c>
      <c r="L242" s="6">
        <v>7.8700000000000006E-2</v>
      </c>
      <c r="M242" s="7">
        <v>178</v>
      </c>
      <c r="N242" s="7">
        <v>71.5</v>
      </c>
    </row>
    <row r="243" spans="1:14" x14ac:dyDescent="0.25">
      <c r="A243" s="2" t="s">
        <v>715</v>
      </c>
      <c r="B243" s="2" t="s">
        <v>171</v>
      </c>
      <c r="C243" s="2" t="s">
        <v>172</v>
      </c>
      <c r="D243" s="2" t="s">
        <v>9</v>
      </c>
      <c r="E243" s="6">
        <v>0</v>
      </c>
      <c r="F243" s="6">
        <v>0</v>
      </c>
      <c r="G243" s="6">
        <v>0</v>
      </c>
      <c r="H243" s="7">
        <v>222</v>
      </c>
      <c r="I243" s="19">
        <v>0.48648648648648701</v>
      </c>
      <c r="J243" s="18">
        <v>7.1400000000000005E-2</v>
      </c>
      <c r="K243" s="6">
        <v>0.25</v>
      </c>
      <c r="L243" s="6">
        <v>0.3155</v>
      </c>
      <c r="M243" s="7">
        <v>168</v>
      </c>
      <c r="N243" s="7">
        <v>73.400000000000006</v>
      </c>
    </row>
    <row r="244" spans="1:14" x14ac:dyDescent="0.25">
      <c r="A244" s="2" t="s">
        <v>721</v>
      </c>
      <c r="B244" s="2" t="s">
        <v>272</v>
      </c>
      <c r="C244" s="2" t="s">
        <v>273</v>
      </c>
      <c r="D244" s="2" t="s">
        <v>41</v>
      </c>
      <c r="E244" s="6">
        <v>1.1699999999999999E-2</v>
      </c>
      <c r="F244" s="6">
        <v>1.1699999999999999E-2</v>
      </c>
      <c r="G244" s="6">
        <v>1.1699999999999999E-2</v>
      </c>
      <c r="H244" s="7">
        <v>171</v>
      </c>
      <c r="I244" s="19">
        <v>0.43274853801169599</v>
      </c>
      <c r="J244" s="18">
        <v>2.5999999999999999E-2</v>
      </c>
      <c r="K244" s="6">
        <v>5.8400000000000001E-2</v>
      </c>
      <c r="L244" s="6">
        <v>7.1400000000000005E-2</v>
      </c>
      <c r="M244" s="7">
        <v>154</v>
      </c>
      <c r="N244" s="7">
        <v>72.5</v>
      </c>
    </row>
    <row r="245" spans="1:14" x14ac:dyDescent="0.25">
      <c r="A245" s="2" t="s">
        <v>650</v>
      </c>
      <c r="B245" s="2" t="s">
        <v>392</v>
      </c>
      <c r="C245" s="2" t="s">
        <v>256</v>
      </c>
      <c r="D245" s="2" t="s">
        <v>138</v>
      </c>
      <c r="E245" s="6">
        <v>1.3100000000000001E-2</v>
      </c>
      <c r="F245" s="6">
        <v>1.3100000000000001E-2</v>
      </c>
      <c r="G245" s="6">
        <v>1.3100000000000001E-2</v>
      </c>
      <c r="H245" s="7">
        <v>153</v>
      </c>
      <c r="I245" s="19">
        <v>0.62091503267973902</v>
      </c>
      <c r="J245" s="18">
        <v>2.0400000000000001E-2</v>
      </c>
      <c r="K245" s="6">
        <v>2.7199999999999998E-2</v>
      </c>
      <c r="L245" s="6">
        <v>4.7600000000000003E-2</v>
      </c>
      <c r="M245" s="7">
        <v>147</v>
      </c>
      <c r="N245" s="7">
        <v>73.400000000000006</v>
      </c>
    </row>
    <row r="246" spans="1:14" x14ac:dyDescent="0.25">
      <c r="A246" s="2" t="s">
        <v>726</v>
      </c>
      <c r="B246" s="2" t="s">
        <v>313</v>
      </c>
      <c r="C246" s="2" t="s">
        <v>43</v>
      </c>
      <c r="D246" s="2" t="s">
        <v>41</v>
      </c>
      <c r="E246" s="6">
        <v>0</v>
      </c>
      <c r="F246" s="6">
        <v>0</v>
      </c>
      <c r="G246" s="6">
        <v>0</v>
      </c>
      <c r="H246" s="7">
        <v>157</v>
      </c>
      <c r="I246" s="19">
        <v>0.512658227848101</v>
      </c>
      <c r="J246" s="18">
        <v>6.2E-2</v>
      </c>
      <c r="K246" s="6">
        <v>0.2326</v>
      </c>
      <c r="L246" s="6">
        <v>0.36430000000000001</v>
      </c>
      <c r="M246" s="7">
        <v>129</v>
      </c>
      <c r="N246" s="7">
        <v>73</v>
      </c>
    </row>
    <row r="247" spans="1:14" x14ac:dyDescent="0.25">
      <c r="A247" s="2" t="s">
        <v>725</v>
      </c>
      <c r="B247" s="2" t="s">
        <v>18</v>
      </c>
      <c r="C247" s="2" t="s">
        <v>19</v>
      </c>
      <c r="D247" s="2" t="s">
        <v>17</v>
      </c>
      <c r="E247" s="6">
        <v>5.6000000000000008E-3</v>
      </c>
      <c r="F247" s="6">
        <v>5.6000000000000008E-3</v>
      </c>
      <c r="G247" s="6">
        <v>5.6000000000000008E-3</v>
      </c>
      <c r="H247" s="7">
        <v>179</v>
      </c>
      <c r="I247" s="19">
        <v>0.491620111731844</v>
      </c>
      <c r="J247" s="18">
        <v>8.5000000000000006E-3</v>
      </c>
      <c r="K247" s="6">
        <v>6.7799999999999999E-2</v>
      </c>
      <c r="L247" s="6">
        <v>0.1186</v>
      </c>
      <c r="M247" s="7">
        <v>118</v>
      </c>
      <c r="N247" s="7">
        <v>73.8</v>
      </c>
    </row>
    <row r="248" spans="1:14" x14ac:dyDescent="0.25">
      <c r="A248" s="2" t="s">
        <v>730</v>
      </c>
      <c r="B248" s="2" t="s">
        <v>109</v>
      </c>
      <c r="C248" s="2" t="s">
        <v>110</v>
      </c>
      <c r="D248" s="2" t="s">
        <v>41</v>
      </c>
      <c r="E248" s="6">
        <v>9.4999999999999998E-3</v>
      </c>
      <c r="F248" s="6">
        <v>9.4999999999999998E-3</v>
      </c>
      <c r="G248" s="6">
        <v>9.4999999999999998E-3</v>
      </c>
      <c r="H248" s="7">
        <v>105</v>
      </c>
      <c r="I248" s="19">
        <v>0.45283018867924502</v>
      </c>
      <c r="J248" s="18">
        <v>5.9400000000000001E-2</v>
      </c>
      <c r="K248" s="6">
        <v>0.14849999999999999</v>
      </c>
      <c r="L248" s="6">
        <v>0.22770000000000001</v>
      </c>
      <c r="M248" s="7">
        <v>101</v>
      </c>
      <c r="N248" s="7">
        <v>75.2</v>
      </c>
    </row>
    <row r="249" spans="1:14" x14ac:dyDescent="0.25">
      <c r="A249" s="2" t="s">
        <v>717</v>
      </c>
      <c r="B249" s="2" t="s">
        <v>67</v>
      </c>
      <c r="C249" s="2" t="s">
        <v>68</v>
      </c>
      <c r="D249" s="2" t="s">
        <v>52</v>
      </c>
      <c r="E249" s="6">
        <v>4.8600000000000004E-2</v>
      </c>
      <c r="F249" s="6">
        <v>4.8600000000000004E-2</v>
      </c>
      <c r="G249" s="6">
        <v>4.8600000000000004E-2</v>
      </c>
      <c r="H249" s="7">
        <v>144</v>
      </c>
      <c r="I249" s="19">
        <v>0.54304635761589404</v>
      </c>
      <c r="J249" s="18">
        <v>0.1212</v>
      </c>
      <c r="K249" s="6">
        <v>0.2424</v>
      </c>
      <c r="L249" s="6">
        <v>0.37369999999999998</v>
      </c>
      <c r="M249" s="7">
        <v>99</v>
      </c>
      <c r="N249" s="7">
        <v>72</v>
      </c>
    </row>
    <row r="250" spans="1:14" x14ac:dyDescent="0.25">
      <c r="A250" s="2" t="s">
        <v>734</v>
      </c>
      <c r="B250" s="2" t="s">
        <v>114</v>
      </c>
      <c r="C250" s="2" t="s">
        <v>115</v>
      </c>
      <c r="D250" s="2" t="s">
        <v>41</v>
      </c>
      <c r="E250" s="6">
        <v>0</v>
      </c>
      <c r="F250" s="6">
        <v>0</v>
      </c>
      <c r="G250" s="6">
        <v>0</v>
      </c>
      <c r="H250" s="16" t="s">
        <v>468</v>
      </c>
      <c r="I250" s="19">
        <v>0</v>
      </c>
      <c r="J250" s="18">
        <v>8.6400000000000005E-2</v>
      </c>
      <c r="K250" s="6">
        <v>0.27160000000000001</v>
      </c>
      <c r="L250" s="6">
        <v>0.38269999999999998</v>
      </c>
      <c r="M250" s="7">
        <v>81</v>
      </c>
      <c r="N250" s="7">
        <v>71.8</v>
      </c>
    </row>
    <row r="251" spans="1:14" x14ac:dyDescent="0.25">
      <c r="A251" s="2" t="s">
        <v>742</v>
      </c>
      <c r="B251" s="2" t="s">
        <v>42</v>
      </c>
      <c r="C251" s="2" t="s">
        <v>43</v>
      </c>
      <c r="D251" s="2" t="s">
        <v>41</v>
      </c>
      <c r="E251" s="6">
        <v>0</v>
      </c>
      <c r="F251" s="6">
        <v>0</v>
      </c>
      <c r="G251" s="6">
        <v>0</v>
      </c>
      <c r="H251" s="7">
        <v>70</v>
      </c>
      <c r="I251" s="19">
        <v>0.4</v>
      </c>
      <c r="J251" s="18">
        <v>4.7600000000000003E-2</v>
      </c>
      <c r="K251" s="6">
        <v>9.5200000000000007E-2</v>
      </c>
      <c r="L251" s="6">
        <v>0.1905</v>
      </c>
      <c r="M251" s="7">
        <v>63</v>
      </c>
      <c r="N251" s="7">
        <v>73.5</v>
      </c>
    </row>
    <row r="252" spans="1:14" x14ac:dyDescent="0.25">
      <c r="A252" s="2" t="s">
        <v>740</v>
      </c>
      <c r="B252" s="2" t="s">
        <v>4</v>
      </c>
      <c r="C252" s="2" t="s">
        <v>5</v>
      </c>
      <c r="D252" s="2" t="s">
        <v>3</v>
      </c>
      <c r="E252" s="6">
        <v>0</v>
      </c>
      <c r="F252" s="6">
        <v>0</v>
      </c>
      <c r="G252" s="6">
        <v>0</v>
      </c>
      <c r="H252" s="7">
        <v>60</v>
      </c>
      <c r="I252" s="19">
        <v>0.46666666666666701</v>
      </c>
      <c r="J252" s="18">
        <v>4.1700000000000001E-2</v>
      </c>
      <c r="K252" s="6">
        <v>0.22919999999999999</v>
      </c>
      <c r="L252" s="6">
        <v>0.35420000000000001</v>
      </c>
      <c r="M252" s="7">
        <v>48</v>
      </c>
      <c r="N252" s="7">
        <v>71.3</v>
      </c>
    </row>
    <row r="253" spans="1:14" x14ac:dyDescent="0.25">
      <c r="A253" s="2" t="s">
        <v>714</v>
      </c>
      <c r="B253" s="2" t="s">
        <v>378</v>
      </c>
      <c r="C253" s="2" t="s">
        <v>379</v>
      </c>
      <c r="D253" s="2" t="s">
        <v>46</v>
      </c>
      <c r="E253" s="6">
        <v>0</v>
      </c>
      <c r="F253" s="6">
        <v>0</v>
      </c>
      <c r="G253" s="6">
        <v>0</v>
      </c>
      <c r="H253" s="7">
        <v>42</v>
      </c>
      <c r="I253" s="19">
        <v>0.5</v>
      </c>
      <c r="J253" s="18">
        <v>0.11899999999999999</v>
      </c>
      <c r="K253" s="6">
        <v>0.28570000000000001</v>
      </c>
      <c r="L253" s="6">
        <v>0.3095</v>
      </c>
      <c r="M253" s="7">
        <v>42</v>
      </c>
      <c r="N253" s="7">
        <v>73.900000000000006</v>
      </c>
    </row>
  </sheetData>
  <sortState xmlns:xlrd2="http://schemas.microsoft.com/office/spreadsheetml/2017/richdata2" ref="A6:N253">
    <sortCondition descending="1" ref="M6:M253"/>
  </sortState>
  <conditionalFormatting sqref="I6:I253">
    <cfRule type="cellIs" dxfId="0" priority="1" operator="notBetween">
      <formula>0.45</formula>
      <formula>0.55</formula>
    </cfRule>
  </conditionalFormatting>
  <pageMargins left="0.7" right="0.7" top="0.75" bottom="0.75" header="0.3" footer="0.3"/>
  <pageSetup paperSize="9" orientation="portrait" horizontalDpi="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5132-8BDD-43D1-8553-C5AE62A2C3FC}">
  <dimension ref="A2:J283"/>
  <sheetViews>
    <sheetView zoomScaleNormal="100" workbookViewId="0"/>
  </sheetViews>
  <sheetFormatPr defaultRowHeight="15" x14ac:dyDescent="0.25"/>
  <cols>
    <col min="1" max="1" width="22.7109375" customWidth="1"/>
    <col min="2" max="2" width="116.7109375" customWidth="1"/>
    <col min="3" max="3" width="21.85546875" customWidth="1"/>
    <col min="4" max="4" width="25.5703125" customWidth="1"/>
    <col min="5" max="5" width="29.28515625" customWidth="1"/>
    <col min="6" max="6" width="31.42578125" customWidth="1"/>
    <col min="7" max="7" width="34.7109375" customWidth="1"/>
    <col min="8" max="8" width="21.7109375" customWidth="1"/>
    <col min="9" max="9" width="25" customWidth="1"/>
    <col min="10" max="10" width="26.28515625" customWidth="1"/>
  </cols>
  <sheetData>
    <row r="2" spans="1:10" x14ac:dyDescent="0.25">
      <c r="A2" t="s">
        <v>770</v>
      </c>
    </row>
    <row r="4" spans="1:10" ht="69" customHeight="1" x14ac:dyDescent="0.25">
      <c r="A4" s="20" t="s">
        <v>469</v>
      </c>
      <c r="B4" s="20" t="s">
        <v>436</v>
      </c>
      <c r="C4" s="20" t="s">
        <v>438</v>
      </c>
      <c r="D4" s="20" t="s">
        <v>437</v>
      </c>
      <c r="E4" s="20" t="s">
        <v>774</v>
      </c>
      <c r="F4" s="20" t="s">
        <v>443</v>
      </c>
      <c r="G4" s="20" t="s">
        <v>762</v>
      </c>
      <c r="H4" s="20" t="s">
        <v>763</v>
      </c>
      <c r="I4" s="20" t="s">
        <v>772</v>
      </c>
      <c r="J4" s="20" t="s">
        <v>773</v>
      </c>
    </row>
    <row r="5" spans="1:10" x14ac:dyDescent="0.25">
      <c r="A5" s="2" t="s">
        <v>470</v>
      </c>
      <c r="B5" s="2" t="s">
        <v>342</v>
      </c>
      <c r="C5" s="2" t="s">
        <v>8</v>
      </c>
      <c r="D5" s="2" t="s">
        <v>6</v>
      </c>
      <c r="E5" s="8">
        <v>0</v>
      </c>
      <c r="F5" s="8">
        <v>0</v>
      </c>
      <c r="G5" s="8">
        <v>0</v>
      </c>
      <c r="H5" s="9">
        <v>26199</v>
      </c>
      <c r="I5" s="8">
        <v>0.50445897740784795</v>
      </c>
      <c r="J5" s="8">
        <v>0.494094488188976</v>
      </c>
    </row>
    <row r="6" spans="1:10" x14ac:dyDescent="0.25">
      <c r="A6" s="2" t="s">
        <v>471</v>
      </c>
      <c r="B6" s="2" t="s">
        <v>322</v>
      </c>
      <c r="C6" s="2" t="s">
        <v>159</v>
      </c>
      <c r="D6" s="2" t="s">
        <v>118</v>
      </c>
      <c r="E6" s="8">
        <v>4.7999999999999996E-3</v>
      </c>
      <c r="F6" s="8">
        <v>1.1000000000000001E-3</v>
      </c>
      <c r="G6" s="8">
        <v>5.7999999999999996E-3</v>
      </c>
      <c r="H6" s="9">
        <v>21879</v>
      </c>
      <c r="I6" s="8">
        <v>0.49722001588562398</v>
      </c>
      <c r="J6" s="8">
        <v>0.505840286054827</v>
      </c>
    </row>
    <row r="7" spans="1:10" x14ac:dyDescent="0.25">
      <c r="A7" s="2" t="s">
        <v>472</v>
      </c>
      <c r="B7" s="2" t="s">
        <v>399</v>
      </c>
      <c r="C7" s="2" t="s">
        <v>192</v>
      </c>
      <c r="D7" s="2" t="s">
        <v>190</v>
      </c>
      <c r="E7" s="8">
        <v>0</v>
      </c>
      <c r="F7" s="8">
        <v>1E-4</v>
      </c>
      <c r="G7" s="8">
        <v>1E-4</v>
      </c>
      <c r="H7" s="9">
        <v>18487</v>
      </c>
      <c r="I7" s="8">
        <v>0.49731800766283502</v>
      </c>
      <c r="J7" s="8">
        <v>0.48804636561217102</v>
      </c>
    </row>
    <row r="8" spans="1:10" x14ac:dyDescent="0.25">
      <c r="A8" s="2" t="s">
        <v>473</v>
      </c>
      <c r="B8" s="2" t="s">
        <v>398</v>
      </c>
      <c r="C8" s="2" t="s">
        <v>19</v>
      </c>
      <c r="D8" s="2" t="s">
        <v>17</v>
      </c>
      <c r="E8" s="8">
        <v>0</v>
      </c>
      <c r="F8" s="8">
        <v>1E-4</v>
      </c>
      <c r="G8" s="8">
        <v>1E-4</v>
      </c>
      <c r="H8" s="9">
        <v>17904</v>
      </c>
      <c r="I8" s="8">
        <v>0.49751361591285798</v>
      </c>
      <c r="J8" s="8">
        <v>0.49694749694749701</v>
      </c>
    </row>
    <row r="9" spans="1:10" x14ac:dyDescent="0.25">
      <c r="A9" s="2" t="s">
        <v>474</v>
      </c>
      <c r="B9" s="2" t="s">
        <v>400</v>
      </c>
      <c r="C9" s="2" t="s">
        <v>401</v>
      </c>
      <c r="D9" s="2" t="s">
        <v>6</v>
      </c>
      <c r="E9" s="8">
        <v>0</v>
      </c>
      <c r="F9" s="8">
        <v>2.3E-3</v>
      </c>
      <c r="G9" s="8">
        <v>2.3E-3</v>
      </c>
      <c r="H9" s="9">
        <v>17097</v>
      </c>
      <c r="I9" s="8">
        <v>0.48904890489048902</v>
      </c>
      <c r="J9" s="8">
        <v>0.49776961427446897</v>
      </c>
    </row>
    <row r="10" spans="1:10" x14ac:dyDescent="0.25">
      <c r="A10" s="2" t="s">
        <v>475</v>
      </c>
      <c r="B10" s="2" t="s">
        <v>386</v>
      </c>
      <c r="C10" s="2" t="s">
        <v>288</v>
      </c>
      <c r="D10" s="2" t="s">
        <v>118</v>
      </c>
      <c r="E10" s="8">
        <v>0</v>
      </c>
      <c r="F10" s="8">
        <v>2.9999999999999997E-4</v>
      </c>
      <c r="G10" s="8">
        <v>2.9999999999999997E-4</v>
      </c>
      <c r="H10" s="9">
        <v>16291</v>
      </c>
      <c r="I10" s="8">
        <v>0.50196078431372504</v>
      </c>
      <c r="J10" s="8">
        <v>0.48820754716981102</v>
      </c>
    </row>
    <row r="11" spans="1:10" x14ac:dyDescent="0.25">
      <c r="A11" s="2" t="s">
        <v>476</v>
      </c>
      <c r="B11" s="2" t="s">
        <v>183</v>
      </c>
      <c r="C11" s="2" t="s">
        <v>8</v>
      </c>
      <c r="D11" s="2" t="s">
        <v>6</v>
      </c>
      <c r="E11" s="8">
        <v>0</v>
      </c>
      <c r="F11" s="8">
        <v>0</v>
      </c>
      <c r="G11" s="8">
        <v>0</v>
      </c>
      <c r="H11" s="9">
        <v>16262</v>
      </c>
      <c r="I11" s="8">
        <v>0.49867674858223099</v>
      </c>
      <c r="J11" s="8">
        <v>0.498020585906572</v>
      </c>
    </row>
    <row r="12" spans="1:10" x14ac:dyDescent="0.25">
      <c r="A12" s="2" t="s">
        <v>477</v>
      </c>
      <c r="B12" s="2" t="s">
        <v>402</v>
      </c>
      <c r="C12" s="2" t="s">
        <v>8</v>
      </c>
      <c r="D12" s="2" t="s">
        <v>6</v>
      </c>
      <c r="E12" s="8">
        <v>1E-4</v>
      </c>
      <c r="F12" s="8">
        <v>5.0000000000000001E-4</v>
      </c>
      <c r="G12" s="8">
        <v>5.9999999999999995E-4</v>
      </c>
      <c r="H12" s="9">
        <v>15122</v>
      </c>
      <c r="I12" s="8">
        <v>0.48974943052391801</v>
      </c>
      <c r="J12" s="8">
        <v>0.49756959787892202</v>
      </c>
    </row>
    <row r="13" spans="1:10" x14ac:dyDescent="0.25">
      <c r="A13" s="2" t="s">
        <v>478</v>
      </c>
      <c r="B13" s="2" t="s">
        <v>263</v>
      </c>
      <c r="C13" s="2" t="s">
        <v>43</v>
      </c>
      <c r="D13" s="2" t="s">
        <v>41</v>
      </c>
      <c r="E13" s="8">
        <v>8.9999999999999998E-4</v>
      </c>
      <c r="F13" s="8">
        <v>1E-4</v>
      </c>
      <c r="G13" s="8">
        <v>8.9999999999999998E-4</v>
      </c>
      <c r="H13" s="9">
        <v>15083</v>
      </c>
      <c r="I13" s="8">
        <v>0.49879903923138502</v>
      </c>
      <c r="J13" s="8">
        <v>0.50977531368543905</v>
      </c>
    </row>
    <row r="14" spans="1:10" x14ac:dyDescent="0.25">
      <c r="A14" s="2" t="s">
        <v>479</v>
      </c>
      <c r="B14" s="2" t="s">
        <v>280</v>
      </c>
      <c r="C14" s="2" t="s">
        <v>159</v>
      </c>
      <c r="D14" s="2" t="s">
        <v>118</v>
      </c>
      <c r="E14" s="8">
        <v>0</v>
      </c>
      <c r="F14" s="8">
        <v>1E-4</v>
      </c>
      <c r="G14" s="8">
        <v>1E-4</v>
      </c>
      <c r="H14" s="9">
        <v>14724</v>
      </c>
      <c r="I14" s="8">
        <v>0.50508474576271201</v>
      </c>
      <c r="J14" s="8">
        <v>0.497703412073491</v>
      </c>
    </row>
    <row r="15" spans="1:10" x14ac:dyDescent="0.25">
      <c r="A15" s="2" t="s">
        <v>480</v>
      </c>
      <c r="B15" s="2" t="s">
        <v>424</v>
      </c>
      <c r="C15" s="2" t="s">
        <v>425</v>
      </c>
      <c r="D15" s="2" t="s">
        <v>9</v>
      </c>
      <c r="E15" s="8">
        <v>0</v>
      </c>
      <c r="F15" s="8">
        <v>1E-4</v>
      </c>
      <c r="G15" s="8">
        <v>1E-4</v>
      </c>
      <c r="H15" s="9">
        <v>13535</v>
      </c>
      <c r="I15" s="8">
        <v>0.50205973223480904</v>
      </c>
      <c r="J15" s="8">
        <v>0.49127676447264101</v>
      </c>
    </row>
    <row r="16" spans="1:10" x14ac:dyDescent="0.25">
      <c r="A16" s="2" t="s">
        <v>481</v>
      </c>
      <c r="B16" s="2" t="s">
        <v>282</v>
      </c>
      <c r="C16" s="2" t="s">
        <v>231</v>
      </c>
      <c r="D16" s="2" t="s">
        <v>52</v>
      </c>
      <c r="E16" s="8">
        <v>0</v>
      </c>
      <c r="F16" s="8">
        <v>2.0000000000000001E-4</v>
      </c>
      <c r="G16" s="8">
        <v>2.0000000000000001E-4</v>
      </c>
      <c r="H16" s="9">
        <v>13289</v>
      </c>
      <c r="I16" s="8">
        <v>0.49174777824798999</v>
      </c>
      <c r="J16" s="8">
        <v>0.49846153846153801</v>
      </c>
    </row>
    <row r="17" spans="1:10" x14ac:dyDescent="0.25">
      <c r="A17" s="2" t="s">
        <v>482</v>
      </c>
      <c r="B17" s="2" t="s">
        <v>431</v>
      </c>
      <c r="C17" s="2" t="s">
        <v>303</v>
      </c>
      <c r="D17" s="2" t="s">
        <v>12</v>
      </c>
      <c r="E17" s="8">
        <v>0</v>
      </c>
      <c r="F17" s="8">
        <v>0.8</v>
      </c>
      <c r="G17" s="8">
        <v>0.8</v>
      </c>
      <c r="H17" s="9">
        <v>13141</v>
      </c>
      <c r="I17" s="8">
        <v>0</v>
      </c>
      <c r="J17" s="8">
        <v>0</v>
      </c>
    </row>
    <row r="18" spans="1:10" x14ac:dyDescent="0.25">
      <c r="A18" s="2" t="s">
        <v>483</v>
      </c>
      <c r="B18" s="2" t="s">
        <v>418</v>
      </c>
      <c r="C18" s="2" t="s">
        <v>419</v>
      </c>
      <c r="D18" s="2" t="s">
        <v>9</v>
      </c>
      <c r="E18" s="8">
        <v>0</v>
      </c>
      <c r="F18" s="8">
        <v>2.0000000000000001E-4</v>
      </c>
      <c r="G18" s="8">
        <v>2.0000000000000001E-4</v>
      </c>
      <c r="H18" s="9">
        <v>13046</v>
      </c>
      <c r="I18" s="8">
        <v>0.51091081593927901</v>
      </c>
      <c r="J18" s="8">
        <v>0.50161160354552803</v>
      </c>
    </row>
    <row r="19" spans="1:10" x14ac:dyDescent="0.25">
      <c r="A19" s="2" t="s">
        <v>484</v>
      </c>
      <c r="B19" s="2" t="s">
        <v>396</v>
      </c>
      <c r="C19" s="2" t="s">
        <v>397</v>
      </c>
      <c r="D19" s="2" t="s">
        <v>84</v>
      </c>
      <c r="E19" s="8">
        <v>0</v>
      </c>
      <c r="F19" s="8">
        <v>3.3E-3</v>
      </c>
      <c r="G19" s="8">
        <v>3.3E-3</v>
      </c>
      <c r="H19" s="9">
        <v>12746</v>
      </c>
      <c r="I19" s="8">
        <v>0.50273972602739703</v>
      </c>
      <c r="J19" s="8">
        <v>0.47420892934546999</v>
      </c>
    </row>
    <row r="20" spans="1:10" x14ac:dyDescent="0.25">
      <c r="A20" s="2" t="s">
        <v>485</v>
      </c>
      <c r="B20" s="2" t="s">
        <v>351</v>
      </c>
      <c r="C20" s="2" t="s">
        <v>8</v>
      </c>
      <c r="D20" s="2" t="s">
        <v>6</v>
      </c>
      <c r="E20" s="8">
        <v>0</v>
      </c>
      <c r="F20" s="8">
        <v>0</v>
      </c>
      <c r="G20" s="8">
        <v>0</v>
      </c>
      <c r="H20" s="9">
        <v>12269</v>
      </c>
      <c r="I20" s="8">
        <v>0.50761421319796995</v>
      </c>
      <c r="J20" s="8">
        <v>0.49792398594698201</v>
      </c>
    </row>
    <row r="21" spans="1:10" x14ac:dyDescent="0.25">
      <c r="A21" s="2" t="s">
        <v>486</v>
      </c>
      <c r="B21" s="2" t="s">
        <v>193</v>
      </c>
      <c r="C21" s="2" t="s">
        <v>194</v>
      </c>
      <c r="D21" s="2" t="s">
        <v>118</v>
      </c>
      <c r="E21" s="8">
        <v>0</v>
      </c>
      <c r="F21" s="8">
        <v>4.0000000000000002E-4</v>
      </c>
      <c r="G21" s="8">
        <v>4.0000000000000002E-4</v>
      </c>
      <c r="H21" s="9">
        <v>12095</v>
      </c>
      <c r="I21" s="8">
        <v>0.505714285714286</v>
      </c>
      <c r="J21" s="8">
        <v>0.50156087408949002</v>
      </c>
    </row>
    <row r="22" spans="1:10" x14ac:dyDescent="0.25">
      <c r="A22" s="2" t="s">
        <v>487</v>
      </c>
      <c r="B22" s="2" t="s">
        <v>365</v>
      </c>
      <c r="C22" s="2" t="s">
        <v>43</v>
      </c>
      <c r="D22" s="2" t="s">
        <v>41</v>
      </c>
      <c r="E22" s="8">
        <v>0</v>
      </c>
      <c r="F22" s="8">
        <v>0</v>
      </c>
      <c r="G22" s="8">
        <v>0</v>
      </c>
      <c r="H22" s="9">
        <v>11503</v>
      </c>
      <c r="I22" s="8">
        <v>0.50418994413407803</v>
      </c>
      <c r="J22" s="8">
        <v>0.485572587917042</v>
      </c>
    </row>
    <row r="23" spans="1:10" x14ac:dyDescent="0.25">
      <c r="A23" s="2" t="s">
        <v>488</v>
      </c>
      <c r="B23" s="2" t="s">
        <v>271</v>
      </c>
      <c r="C23" s="2" t="s">
        <v>102</v>
      </c>
      <c r="D23" s="2" t="s">
        <v>3</v>
      </c>
      <c r="E23" s="8">
        <v>0</v>
      </c>
      <c r="F23" s="8">
        <v>5.9999999999999995E-4</v>
      </c>
      <c r="G23" s="8">
        <v>5.9999999999999995E-4</v>
      </c>
      <c r="H23" s="9">
        <v>10420</v>
      </c>
      <c r="I23" s="8">
        <v>0.48651817116061002</v>
      </c>
      <c r="J23" s="8">
        <v>0.478534031413613</v>
      </c>
    </row>
    <row r="24" spans="1:10" x14ac:dyDescent="0.25">
      <c r="A24" s="2" t="s">
        <v>489</v>
      </c>
      <c r="B24" s="2" t="s">
        <v>229</v>
      </c>
      <c r="C24" s="2" t="s">
        <v>102</v>
      </c>
      <c r="D24" s="2" t="s">
        <v>3</v>
      </c>
      <c r="E24" s="8">
        <v>0</v>
      </c>
      <c r="F24" s="8">
        <v>5.0000000000000001E-4</v>
      </c>
      <c r="G24" s="8">
        <v>5.0000000000000001E-4</v>
      </c>
      <c r="H24" s="9">
        <v>10150</v>
      </c>
      <c r="I24" s="8">
        <v>0.50556792873051204</v>
      </c>
      <c r="J24" s="8">
        <v>0.52784169351127497</v>
      </c>
    </row>
    <row r="25" spans="1:10" x14ac:dyDescent="0.25">
      <c r="A25" s="2" t="s">
        <v>490</v>
      </c>
      <c r="B25" s="2" t="s">
        <v>251</v>
      </c>
      <c r="C25" s="2" t="s">
        <v>252</v>
      </c>
      <c r="D25" s="2" t="s">
        <v>118</v>
      </c>
      <c r="E25" s="8">
        <v>4.0000000000000002E-4</v>
      </c>
      <c r="F25" s="8">
        <v>0</v>
      </c>
      <c r="G25" s="8">
        <v>4.0000000000000002E-4</v>
      </c>
      <c r="H25" s="9">
        <v>10111</v>
      </c>
      <c r="I25" s="8">
        <v>0.49299719887955201</v>
      </c>
      <c r="J25" s="8">
        <v>0.48175182481751799</v>
      </c>
    </row>
    <row r="26" spans="1:10" x14ac:dyDescent="0.25">
      <c r="A26" s="2" t="s">
        <v>491</v>
      </c>
      <c r="B26" s="2" t="s">
        <v>344</v>
      </c>
      <c r="C26" s="2" t="s">
        <v>345</v>
      </c>
      <c r="D26" s="2" t="s">
        <v>41</v>
      </c>
      <c r="E26" s="8">
        <v>0</v>
      </c>
      <c r="F26" s="8">
        <v>4.0000000000000001E-3</v>
      </c>
      <c r="G26" s="8">
        <v>4.0000000000000001E-3</v>
      </c>
      <c r="H26" s="9">
        <v>9941</v>
      </c>
      <c r="I26" s="8">
        <v>0.48661567877629103</v>
      </c>
      <c r="J26" s="8">
        <v>0.51293103448275901</v>
      </c>
    </row>
    <row r="27" spans="1:10" x14ac:dyDescent="0.25">
      <c r="A27" s="2" t="s">
        <v>492</v>
      </c>
      <c r="B27" s="2" t="s">
        <v>170</v>
      </c>
      <c r="C27" s="2" t="s">
        <v>68</v>
      </c>
      <c r="D27" s="2" t="s">
        <v>52</v>
      </c>
      <c r="E27" s="8">
        <v>0</v>
      </c>
      <c r="F27" s="8">
        <v>2.9999999999999997E-4</v>
      </c>
      <c r="G27" s="8">
        <v>2.9999999999999997E-4</v>
      </c>
      <c r="H27" s="9">
        <v>9846</v>
      </c>
      <c r="I27" s="8">
        <v>0.47024952015355098</v>
      </c>
      <c r="J27" s="8">
        <v>0.49826789838337199</v>
      </c>
    </row>
    <row r="28" spans="1:10" x14ac:dyDescent="0.25">
      <c r="A28" s="2" t="s">
        <v>493</v>
      </c>
      <c r="B28" s="2" t="s">
        <v>407</v>
      </c>
      <c r="C28" s="2" t="s">
        <v>134</v>
      </c>
      <c r="D28" s="2" t="s">
        <v>17</v>
      </c>
      <c r="E28" s="8">
        <v>0</v>
      </c>
      <c r="F28" s="8">
        <v>1E-4</v>
      </c>
      <c r="G28" s="8">
        <v>1E-4</v>
      </c>
      <c r="H28" s="9">
        <v>9840</v>
      </c>
      <c r="I28" s="8">
        <v>0.5</v>
      </c>
      <c r="J28" s="8">
        <v>0.48062015503875999</v>
      </c>
    </row>
    <row r="29" spans="1:10" x14ac:dyDescent="0.25">
      <c r="A29" s="2" t="s">
        <v>494</v>
      </c>
      <c r="B29" s="2" t="s">
        <v>312</v>
      </c>
      <c r="C29" s="2" t="s">
        <v>288</v>
      </c>
      <c r="D29" s="2" t="s">
        <v>118</v>
      </c>
      <c r="E29" s="8">
        <v>0</v>
      </c>
      <c r="F29" s="8">
        <v>2.0000000000000001E-4</v>
      </c>
      <c r="G29" s="8">
        <v>2.0000000000000001E-4</v>
      </c>
      <c r="H29" s="9">
        <v>9837</v>
      </c>
      <c r="I29" s="8">
        <v>0.50681536555142503</v>
      </c>
      <c r="J29" s="8">
        <v>0.50713907985192996</v>
      </c>
    </row>
    <row r="30" spans="1:10" x14ac:dyDescent="0.25">
      <c r="A30" s="2" t="s">
        <v>495</v>
      </c>
      <c r="B30" s="2" t="s">
        <v>249</v>
      </c>
      <c r="C30" s="2" t="s">
        <v>250</v>
      </c>
      <c r="D30" s="2" t="s">
        <v>17</v>
      </c>
      <c r="E30" s="8">
        <v>0</v>
      </c>
      <c r="F30" s="8">
        <v>0</v>
      </c>
      <c r="G30" s="8">
        <v>0</v>
      </c>
      <c r="H30" s="9">
        <v>9612</v>
      </c>
      <c r="I30" s="8">
        <v>0.50457516339869302</v>
      </c>
      <c r="J30" s="8">
        <v>0.49850388988629601</v>
      </c>
    </row>
    <row r="31" spans="1:10" x14ac:dyDescent="0.25">
      <c r="A31" s="2" t="s">
        <v>496</v>
      </c>
      <c r="B31" s="2" t="s">
        <v>94</v>
      </c>
      <c r="C31" s="2" t="s">
        <v>95</v>
      </c>
      <c r="D31" s="2" t="s">
        <v>9</v>
      </c>
      <c r="E31" s="8">
        <v>0</v>
      </c>
      <c r="F31" s="8">
        <v>0</v>
      </c>
      <c r="G31" s="8">
        <v>0</v>
      </c>
      <c r="H31" s="9">
        <v>9596</v>
      </c>
      <c r="I31" s="8">
        <v>0.49341142020497802</v>
      </c>
      <c r="J31" s="8">
        <v>0.49354838709677401</v>
      </c>
    </row>
    <row r="32" spans="1:10" x14ac:dyDescent="0.25">
      <c r="A32" s="2" t="s">
        <v>497</v>
      </c>
      <c r="B32" s="2" t="s">
        <v>366</v>
      </c>
      <c r="C32" s="2" t="s">
        <v>367</v>
      </c>
      <c r="D32" s="2" t="s">
        <v>0</v>
      </c>
      <c r="E32" s="8">
        <v>5.9999999999999995E-4</v>
      </c>
      <c r="F32" s="8">
        <v>1E-3</v>
      </c>
      <c r="G32" s="8">
        <v>1.7000000000000001E-3</v>
      </c>
      <c r="H32" s="9">
        <v>9544</v>
      </c>
      <c r="I32" s="8">
        <v>0.48643410852713198</v>
      </c>
      <c r="J32" s="8">
        <v>0.46413043478260901</v>
      </c>
    </row>
    <row r="33" spans="1:10" x14ac:dyDescent="0.25">
      <c r="A33" s="2" t="s">
        <v>498</v>
      </c>
      <c r="B33" s="2" t="s">
        <v>289</v>
      </c>
      <c r="C33" s="2" t="s">
        <v>201</v>
      </c>
      <c r="D33" s="2" t="s">
        <v>199</v>
      </c>
      <c r="E33" s="8">
        <v>0</v>
      </c>
      <c r="F33" s="8">
        <v>8.0000000000000004E-4</v>
      </c>
      <c r="G33" s="8">
        <v>8.0000000000000004E-4</v>
      </c>
      <c r="H33" s="9">
        <v>9527</v>
      </c>
      <c r="I33" s="8">
        <v>0.46838407494145201</v>
      </c>
      <c r="J33" s="8">
        <v>0.48936170212766</v>
      </c>
    </row>
    <row r="34" spans="1:10" x14ac:dyDescent="0.25">
      <c r="A34" s="2" t="s">
        <v>499</v>
      </c>
      <c r="B34" s="2" t="s">
        <v>377</v>
      </c>
      <c r="C34" s="2" t="s">
        <v>79</v>
      </c>
      <c r="D34" s="2" t="s">
        <v>9</v>
      </c>
      <c r="E34" s="8">
        <v>0</v>
      </c>
      <c r="F34" s="8">
        <v>0</v>
      </c>
      <c r="G34" s="8">
        <v>0</v>
      </c>
      <c r="H34" s="9">
        <v>9501</v>
      </c>
      <c r="I34" s="8">
        <v>0.50068306010928998</v>
      </c>
      <c r="J34" s="8">
        <v>0.50084127874369</v>
      </c>
    </row>
    <row r="35" spans="1:10" x14ac:dyDescent="0.25">
      <c r="A35" s="2" t="s">
        <v>500</v>
      </c>
      <c r="B35" s="2" t="s">
        <v>304</v>
      </c>
      <c r="C35" s="2" t="s">
        <v>8</v>
      </c>
      <c r="D35" s="2" t="s">
        <v>6</v>
      </c>
      <c r="E35" s="8">
        <v>0</v>
      </c>
      <c r="F35" s="8">
        <v>0</v>
      </c>
      <c r="G35" s="8">
        <v>0</v>
      </c>
      <c r="H35" s="9">
        <v>9303</v>
      </c>
      <c r="I35" s="8">
        <v>0.48099762470308799</v>
      </c>
      <c r="J35" s="8">
        <v>0.49409237379162202</v>
      </c>
    </row>
    <row r="36" spans="1:10" x14ac:dyDescent="0.25">
      <c r="A36" s="2" t="s">
        <v>501</v>
      </c>
      <c r="B36" s="2" t="s">
        <v>210</v>
      </c>
      <c r="C36" s="2" t="s">
        <v>211</v>
      </c>
      <c r="D36" s="2" t="s">
        <v>84</v>
      </c>
      <c r="E36" s="8">
        <v>0</v>
      </c>
      <c r="F36" s="8">
        <v>0.98209999999999997</v>
      </c>
      <c r="G36" s="8">
        <v>0.98209999999999997</v>
      </c>
      <c r="H36" s="9">
        <v>9147</v>
      </c>
      <c r="I36" s="8">
        <v>0.5</v>
      </c>
      <c r="J36" s="8">
        <v>0.488188976377953</v>
      </c>
    </row>
    <row r="37" spans="1:10" x14ac:dyDescent="0.25">
      <c r="A37" s="2" t="s">
        <v>502</v>
      </c>
      <c r="B37" s="2" t="s">
        <v>359</v>
      </c>
      <c r="C37" s="2" t="s">
        <v>360</v>
      </c>
      <c r="D37" s="2" t="s">
        <v>9</v>
      </c>
      <c r="E37" s="8">
        <v>0</v>
      </c>
      <c r="F37" s="8">
        <v>2.06E-2</v>
      </c>
      <c r="G37" s="8">
        <v>2.06E-2</v>
      </c>
      <c r="H37" s="9">
        <v>9049</v>
      </c>
      <c r="I37" s="8">
        <v>0.49970220369267399</v>
      </c>
      <c r="J37" s="8">
        <v>0.49671412924425001</v>
      </c>
    </row>
    <row r="38" spans="1:10" x14ac:dyDescent="0.25">
      <c r="A38" s="2" t="s">
        <v>503</v>
      </c>
      <c r="B38" s="2" t="s">
        <v>292</v>
      </c>
      <c r="C38" s="2" t="s">
        <v>140</v>
      </c>
      <c r="D38" s="2" t="s">
        <v>138</v>
      </c>
      <c r="E38" s="8">
        <v>0</v>
      </c>
      <c r="F38" s="8">
        <v>1E-4</v>
      </c>
      <c r="G38" s="8">
        <v>1E-4</v>
      </c>
      <c r="H38" s="9">
        <v>8794</v>
      </c>
      <c r="I38" s="8">
        <v>0.49724517906336102</v>
      </c>
      <c r="J38" s="8">
        <v>0.48876712328767102</v>
      </c>
    </row>
    <row r="39" spans="1:10" x14ac:dyDescent="0.25">
      <c r="A39" s="2" t="s">
        <v>504</v>
      </c>
      <c r="B39" s="2" t="s">
        <v>248</v>
      </c>
      <c r="C39" s="2" t="s">
        <v>33</v>
      </c>
      <c r="D39" s="2" t="s">
        <v>12</v>
      </c>
      <c r="E39" s="8">
        <v>0</v>
      </c>
      <c r="F39" s="8">
        <v>7.3000000000000001E-3</v>
      </c>
      <c r="G39" s="8">
        <v>7.3000000000000001E-3</v>
      </c>
      <c r="H39" s="9">
        <v>8746</v>
      </c>
      <c r="I39" s="8">
        <v>0.48587933247753501</v>
      </c>
      <c r="J39" s="8">
        <v>0.48943089430894299</v>
      </c>
    </row>
    <row r="40" spans="1:10" x14ac:dyDescent="0.25">
      <c r="A40" s="2" t="s">
        <v>505</v>
      </c>
      <c r="B40" s="2" t="s">
        <v>354</v>
      </c>
      <c r="C40" s="2" t="s">
        <v>182</v>
      </c>
      <c r="D40" s="2" t="s">
        <v>29</v>
      </c>
      <c r="E40" s="8">
        <v>0</v>
      </c>
      <c r="F40" s="8">
        <v>5.9999999999999995E-4</v>
      </c>
      <c r="G40" s="8">
        <v>5.9999999999999995E-4</v>
      </c>
      <c r="H40" s="9">
        <v>8647</v>
      </c>
      <c r="I40" s="8">
        <v>0.50122369065100303</v>
      </c>
      <c r="J40" s="8">
        <v>0.49185463659147899</v>
      </c>
    </row>
    <row r="41" spans="1:10" x14ac:dyDescent="0.25">
      <c r="A41" s="2" t="s">
        <v>506</v>
      </c>
      <c r="B41" s="2" t="s">
        <v>325</v>
      </c>
      <c r="C41" s="2" t="s">
        <v>326</v>
      </c>
      <c r="D41" s="2" t="s">
        <v>6</v>
      </c>
      <c r="E41" s="8">
        <v>0</v>
      </c>
      <c r="F41" s="8">
        <v>0</v>
      </c>
      <c r="G41" s="8">
        <v>0</v>
      </c>
      <c r="H41" s="9">
        <v>8623</v>
      </c>
      <c r="I41" s="8">
        <v>0.50548033526756897</v>
      </c>
      <c r="J41" s="8">
        <v>0.49710982658959502</v>
      </c>
    </row>
    <row r="42" spans="1:10" x14ac:dyDescent="0.25">
      <c r="A42" s="2" t="s">
        <v>507</v>
      </c>
      <c r="B42" s="2" t="s">
        <v>107</v>
      </c>
      <c r="C42" s="2" t="s">
        <v>108</v>
      </c>
      <c r="D42" s="2" t="s">
        <v>9</v>
      </c>
      <c r="E42" s="8">
        <v>0</v>
      </c>
      <c r="F42" s="8">
        <v>5.9999999999999995E-4</v>
      </c>
      <c r="G42" s="8">
        <v>5.9999999999999995E-4</v>
      </c>
      <c r="H42" s="9">
        <v>8523</v>
      </c>
      <c r="I42" s="8">
        <v>0.48710390567428202</v>
      </c>
      <c r="J42" s="8">
        <v>0.494175352544451</v>
      </c>
    </row>
    <row r="43" spans="1:10" x14ac:dyDescent="0.25">
      <c r="A43" s="2" t="s">
        <v>508</v>
      </c>
      <c r="B43" s="2" t="s">
        <v>395</v>
      </c>
      <c r="C43" s="2" t="s">
        <v>86</v>
      </c>
      <c r="D43" s="2" t="s">
        <v>84</v>
      </c>
      <c r="E43" s="8">
        <v>0</v>
      </c>
      <c r="F43" s="8">
        <v>3.9300000000000002E-2</v>
      </c>
      <c r="G43" s="8">
        <v>3.9300000000000002E-2</v>
      </c>
      <c r="H43" s="9">
        <v>8287</v>
      </c>
      <c r="I43" s="8">
        <v>0.46223839854413101</v>
      </c>
      <c r="J43" s="8">
        <v>0.47138769670958502</v>
      </c>
    </row>
    <row r="44" spans="1:10" x14ac:dyDescent="0.25">
      <c r="A44" s="2" t="s">
        <v>509</v>
      </c>
      <c r="B44" s="2" t="s">
        <v>181</v>
      </c>
      <c r="C44" s="2" t="s">
        <v>182</v>
      </c>
      <c r="D44" s="2" t="s">
        <v>29</v>
      </c>
      <c r="E44" s="8">
        <v>0</v>
      </c>
      <c r="F44" s="8">
        <v>0.98080000000000001</v>
      </c>
      <c r="G44" s="8">
        <v>0.98080000000000001</v>
      </c>
      <c r="H44" s="9">
        <v>8214</v>
      </c>
      <c r="I44" s="8">
        <v>0</v>
      </c>
      <c r="J44" s="8">
        <v>0.46666666666666701</v>
      </c>
    </row>
    <row r="45" spans="1:10" x14ac:dyDescent="0.25">
      <c r="A45" s="2" t="s">
        <v>510</v>
      </c>
      <c r="B45" s="2" t="s">
        <v>410</v>
      </c>
      <c r="C45" s="2" t="s">
        <v>411</v>
      </c>
      <c r="D45" s="2" t="s">
        <v>118</v>
      </c>
      <c r="E45" s="8">
        <v>0</v>
      </c>
      <c r="F45" s="8">
        <v>0</v>
      </c>
      <c r="G45" s="8">
        <v>0</v>
      </c>
      <c r="H45" s="9">
        <v>8212</v>
      </c>
      <c r="I45" s="8">
        <v>0.50952018278750999</v>
      </c>
      <c r="J45" s="8">
        <v>0.49615156897572499</v>
      </c>
    </row>
    <row r="46" spans="1:10" x14ac:dyDescent="0.25">
      <c r="A46" s="2" t="s">
        <v>511</v>
      </c>
      <c r="B46" s="2" t="s">
        <v>315</v>
      </c>
      <c r="C46" s="2" t="s">
        <v>316</v>
      </c>
      <c r="D46" s="2" t="s">
        <v>46</v>
      </c>
      <c r="E46" s="8">
        <v>0</v>
      </c>
      <c r="F46" s="8">
        <v>0</v>
      </c>
      <c r="G46" s="8">
        <v>0</v>
      </c>
      <c r="H46" s="9">
        <v>8117</v>
      </c>
      <c r="I46" s="8">
        <v>0.485093167701863</v>
      </c>
      <c r="J46" s="8">
        <v>0.47574626865671599</v>
      </c>
    </row>
    <row r="47" spans="1:10" x14ac:dyDescent="0.25">
      <c r="A47" s="2" t="s">
        <v>512</v>
      </c>
      <c r="B47" s="2" t="s">
        <v>408</v>
      </c>
      <c r="C47" s="2" t="s">
        <v>409</v>
      </c>
      <c r="D47" s="2" t="s">
        <v>6</v>
      </c>
      <c r="E47" s="8">
        <v>0</v>
      </c>
      <c r="F47" s="8">
        <v>9.7999999999999997E-3</v>
      </c>
      <c r="G47" s="8">
        <v>9.7999999999999997E-3</v>
      </c>
      <c r="H47" s="9">
        <v>7827</v>
      </c>
      <c r="I47" s="8">
        <v>0.48398268398268401</v>
      </c>
      <c r="J47" s="8">
        <v>0.49392009264620701</v>
      </c>
    </row>
    <row r="48" spans="1:10" x14ac:dyDescent="0.25">
      <c r="A48" s="2" t="s">
        <v>513</v>
      </c>
      <c r="B48" s="2" t="s">
        <v>311</v>
      </c>
      <c r="C48" s="2" t="s">
        <v>102</v>
      </c>
      <c r="D48" s="2" t="s">
        <v>3</v>
      </c>
      <c r="E48" s="8">
        <v>0</v>
      </c>
      <c r="F48" s="8">
        <v>0</v>
      </c>
      <c r="G48" s="8">
        <v>0</v>
      </c>
      <c r="H48" s="9">
        <v>7623</v>
      </c>
      <c r="I48" s="8">
        <v>0.47953216374268998</v>
      </c>
      <c r="J48" s="8">
        <v>0.49562499999999998</v>
      </c>
    </row>
    <row r="49" spans="1:10" x14ac:dyDescent="0.25">
      <c r="A49" s="2" t="s">
        <v>514</v>
      </c>
      <c r="B49" s="2" t="s">
        <v>333</v>
      </c>
      <c r="C49" s="2" t="s">
        <v>203</v>
      </c>
      <c r="D49" s="2" t="s">
        <v>118</v>
      </c>
      <c r="E49" s="8">
        <v>0</v>
      </c>
      <c r="F49" s="8">
        <v>0</v>
      </c>
      <c r="G49" s="8">
        <v>0</v>
      </c>
      <c r="H49" s="9">
        <v>7565</v>
      </c>
      <c r="I49" s="8">
        <v>0.47983870967741898</v>
      </c>
      <c r="J49" s="8">
        <v>0.48392965433596102</v>
      </c>
    </row>
    <row r="50" spans="1:10" x14ac:dyDescent="0.25">
      <c r="A50" s="2" t="s">
        <v>515</v>
      </c>
      <c r="B50" s="2" t="s">
        <v>264</v>
      </c>
      <c r="C50" s="2" t="s">
        <v>265</v>
      </c>
      <c r="D50" s="2" t="s">
        <v>0</v>
      </c>
      <c r="E50" s="8">
        <v>0</v>
      </c>
      <c r="F50" s="8">
        <v>3.9000000000000003E-3</v>
      </c>
      <c r="G50" s="8">
        <v>3.9000000000000003E-3</v>
      </c>
      <c r="H50" s="9">
        <v>7478</v>
      </c>
      <c r="I50" s="8">
        <v>0.50765864332603905</v>
      </c>
      <c r="J50" s="8">
        <v>0.465458663646659</v>
      </c>
    </row>
    <row r="51" spans="1:10" x14ac:dyDescent="0.25">
      <c r="A51" s="2" t="s">
        <v>516</v>
      </c>
      <c r="B51" s="2" t="s">
        <v>331</v>
      </c>
      <c r="C51" s="2" t="s">
        <v>332</v>
      </c>
      <c r="D51" s="2" t="s">
        <v>0</v>
      </c>
      <c r="E51" s="8">
        <v>0</v>
      </c>
      <c r="F51" s="8">
        <v>9.300000000000001E-3</v>
      </c>
      <c r="G51" s="8">
        <v>9.300000000000001E-3</v>
      </c>
      <c r="H51" s="9">
        <v>7449</v>
      </c>
      <c r="I51" s="8">
        <v>0.50342726580350305</v>
      </c>
      <c r="J51" s="8">
        <v>0.50672645739910305</v>
      </c>
    </row>
    <row r="52" spans="1:10" x14ac:dyDescent="0.25">
      <c r="A52" s="2" t="s">
        <v>517</v>
      </c>
      <c r="B52" s="2" t="s">
        <v>277</v>
      </c>
      <c r="C52" s="2" t="s">
        <v>71</v>
      </c>
      <c r="D52" s="2" t="s">
        <v>12</v>
      </c>
      <c r="E52" s="8">
        <v>0</v>
      </c>
      <c r="F52" s="8">
        <v>5.0000000000000001E-4</v>
      </c>
      <c r="G52" s="8">
        <v>5.0000000000000001E-4</v>
      </c>
      <c r="H52" s="9">
        <v>7355</v>
      </c>
      <c r="I52" s="8">
        <v>0.48849104859335002</v>
      </c>
      <c r="J52" s="8">
        <v>0.481510015408321</v>
      </c>
    </row>
    <row r="53" spans="1:10" x14ac:dyDescent="0.25">
      <c r="A53" s="2" t="s">
        <v>518</v>
      </c>
      <c r="B53" s="2" t="s">
        <v>404</v>
      </c>
      <c r="C53" s="2" t="s">
        <v>182</v>
      </c>
      <c r="D53" s="2" t="s">
        <v>29</v>
      </c>
      <c r="E53" s="8">
        <v>0</v>
      </c>
      <c r="F53" s="8">
        <v>0</v>
      </c>
      <c r="G53" s="8">
        <v>0</v>
      </c>
      <c r="H53" s="9">
        <v>7337</v>
      </c>
      <c r="I53" s="8">
        <v>0.50517104216388198</v>
      </c>
      <c r="J53" s="8">
        <v>0.48474801061007999</v>
      </c>
    </row>
    <row r="54" spans="1:10" x14ac:dyDescent="0.25">
      <c r="A54" s="2" t="s">
        <v>519</v>
      </c>
      <c r="B54" s="2" t="s">
        <v>384</v>
      </c>
      <c r="C54" s="2" t="s">
        <v>213</v>
      </c>
      <c r="D54" s="2" t="s">
        <v>0</v>
      </c>
      <c r="E54" s="8">
        <v>0</v>
      </c>
      <c r="F54" s="8">
        <v>0</v>
      </c>
      <c r="G54" s="8">
        <v>0</v>
      </c>
      <c r="H54" s="9">
        <v>7313</v>
      </c>
      <c r="I54" s="8">
        <v>0.42771684945164501</v>
      </c>
      <c r="J54" s="8">
        <v>0.49400921658986202</v>
      </c>
    </row>
    <row r="55" spans="1:10" x14ac:dyDescent="0.25">
      <c r="A55" s="2" t="s">
        <v>520</v>
      </c>
      <c r="B55" s="2" t="s">
        <v>416</v>
      </c>
      <c r="C55" s="2" t="s">
        <v>417</v>
      </c>
      <c r="D55" s="2" t="s">
        <v>6</v>
      </c>
      <c r="E55" s="8">
        <v>0</v>
      </c>
      <c r="F55" s="8">
        <v>7.000000000000001E-4</v>
      </c>
      <c r="G55" s="8">
        <v>7.000000000000001E-4</v>
      </c>
      <c r="H55" s="9">
        <v>7287</v>
      </c>
      <c r="I55" s="8">
        <v>0.482579688658265</v>
      </c>
      <c r="J55" s="8">
        <v>0.49865807836822301</v>
      </c>
    </row>
    <row r="56" spans="1:10" x14ac:dyDescent="0.25">
      <c r="A56" s="2" t="s">
        <v>521</v>
      </c>
      <c r="B56" s="2" t="s">
        <v>318</v>
      </c>
      <c r="C56" s="2" t="s">
        <v>319</v>
      </c>
      <c r="D56" s="2" t="s">
        <v>41</v>
      </c>
      <c r="E56" s="8">
        <v>0</v>
      </c>
      <c r="F56" s="8">
        <v>0</v>
      </c>
      <c r="G56" s="8">
        <v>0</v>
      </c>
      <c r="H56" s="9">
        <v>7237</v>
      </c>
      <c r="I56" s="8">
        <v>0.5</v>
      </c>
      <c r="J56" s="8">
        <v>0.48563968668407298</v>
      </c>
    </row>
    <row r="57" spans="1:10" x14ac:dyDescent="0.25">
      <c r="A57" s="2" t="s">
        <v>522</v>
      </c>
      <c r="B57" s="2" t="s">
        <v>336</v>
      </c>
      <c r="C57" s="2" t="s">
        <v>161</v>
      </c>
      <c r="D57" s="2" t="s">
        <v>46</v>
      </c>
      <c r="E57" s="8">
        <v>0</v>
      </c>
      <c r="F57" s="8">
        <v>5.5000000000000005E-3</v>
      </c>
      <c r="G57" s="8">
        <v>5.5000000000000005E-3</v>
      </c>
      <c r="H57" s="9">
        <v>7215</v>
      </c>
      <c r="I57" s="8">
        <v>0.51594014313597902</v>
      </c>
      <c r="J57" s="8">
        <v>0.494476933073424</v>
      </c>
    </row>
    <row r="58" spans="1:10" x14ac:dyDescent="0.25">
      <c r="A58" s="2" t="s">
        <v>523</v>
      </c>
      <c r="B58" s="2" t="s">
        <v>329</v>
      </c>
      <c r="C58" s="2" t="s">
        <v>330</v>
      </c>
      <c r="D58" s="2" t="s">
        <v>190</v>
      </c>
      <c r="E58" s="8">
        <v>0</v>
      </c>
      <c r="F58" s="8">
        <v>1E-4</v>
      </c>
      <c r="G58" s="8">
        <v>1E-4</v>
      </c>
      <c r="H58" s="9">
        <v>7139</v>
      </c>
      <c r="I58" s="8">
        <v>0.49133858267716501</v>
      </c>
      <c r="J58" s="8">
        <v>0.480798771121352</v>
      </c>
    </row>
    <row r="59" spans="1:10" x14ac:dyDescent="0.25">
      <c r="A59" s="2" t="s">
        <v>524</v>
      </c>
      <c r="B59" s="2" t="s">
        <v>232</v>
      </c>
      <c r="C59" s="2" t="s">
        <v>28</v>
      </c>
      <c r="D59" s="2" t="s">
        <v>0</v>
      </c>
      <c r="E59" s="8">
        <v>0</v>
      </c>
      <c r="F59" s="8">
        <v>2.9999999999999997E-4</v>
      </c>
      <c r="G59" s="8">
        <v>2.9999999999999997E-4</v>
      </c>
      <c r="H59" s="9">
        <v>7114</v>
      </c>
      <c r="I59" s="8">
        <v>0.47756653992395398</v>
      </c>
      <c r="J59" s="8">
        <v>0.49589041095890402</v>
      </c>
    </row>
    <row r="60" spans="1:10" x14ac:dyDescent="0.25">
      <c r="A60" s="2" t="s">
        <v>525</v>
      </c>
      <c r="B60" s="2" t="s">
        <v>270</v>
      </c>
      <c r="C60" s="2" t="s">
        <v>8</v>
      </c>
      <c r="D60" s="2" t="s">
        <v>6</v>
      </c>
      <c r="E60" s="8">
        <v>0</v>
      </c>
      <c r="F60" s="8">
        <v>2E-3</v>
      </c>
      <c r="G60" s="8">
        <v>2E-3</v>
      </c>
      <c r="H60" s="9">
        <v>7010</v>
      </c>
      <c r="I60" s="8">
        <v>0.48918469217970101</v>
      </c>
      <c r="J60" s="8">
        <v>0.48571428571428599</v>
      </c>
    </row>
    <row r="61" spans="1:10" x14ac:dyDescent="0.25">
      <c r="A61" s="2" t="s">
        <v>526</v>
      </c>
      <c r="B61" s="2" t="s">
        <v>421</v>
      </c>
      <c r="C61" s="2" t="s">
        <v>422</v>
      </c>
      <c r="D61" s="2" t="s">
        <v>17</v>
      </c>
      <c r="E61" s="8">
        <v>0</v>
      </c>
      <c r="F61" s="8">
        <v>2.8999999999999998E-3</v>
      </c>
      <c r="G61" s="8">
        <v>2.8999999999999998E-3</v>
      </c>
      <c r="H61" s="9">
        <v>7008</v>
      </c>
      <c r="I61" s="8">
        <v>0.49358490566037699</v>
      </c>
      <c r="J61" s="8">
        <v>0.49707174231332402</v>
      </c>
    </row>
    <row r="62" spans="1:10" x14ac:dyDescent="0.25">
      <c r="A62" s="2" t="s">
        <v>527</v>
      </c>
      <c r="B62" s="2" t="s">
        <v>405</v>
      </c>
      <c r="C62" s="2" t="s">
        <v>406</v>
      </c>
      <c r="D62" s="2" t="s">
        <v>190</v>
      </c>
      <c r="E62" s="8">
        <v>0</v>
      </c>
      <c r="F62" s="8">
        <v>0</v>
      </c>
      <c r="G62" s="8">
        <v>0</v>
      </c>
      <c r="H62" s="9">
        <v>6910</v>
      </c>
      <c r="I62" s="8">
        <v>0.49289454001495903</v>
      </c>
      <c r="J62" s="8">
        <v>0.48712288447387803</v>
      </c>
    </row>
    <row r="63" spans="1:10" x14ac:dyDescent="0.25">
      <c r="A63" s="2" t="s">
        <v>528</v>
      </c>
      <c r="B63" s="2" t="s">
        <v>343</v>
      </c>
      <c r="C63" s="2" t="s">
        <v>43</v>
      </c>
      <c r="D63" s="2" t="s">
        <v>41</v>
      </c>
      <c r="E63" s="8">
        <v>0</v>
      </c>
      <c r="F63" s="8">
        <v>8.9999999999999998E-4</v>
      </c>
      <c r="G63" s="8">
        <v>8.9999999999999998E-4</v>
      </c>
      <c r="H63" s="9">
        <v>6829</v>
      </c>
      <c r="I63" s="8">
        <v>0.5</v>
      </c>
      <c r="J63" s="8">
        <v>0.49919093851132701</v>
      </c>
    </row>
    <row r="64" spans="1:10" x14ac:dyDescent="0.25">
      <c r="A64" s="2" t="s">
        <v>529</v>
      </c>
      <c r="B64" s="2" t="s">
        <v>215</v>
      </c>
      <c r="C64" s="2" t="s">
        <v>8</v>
      </c>
      <c r="D64" s="2" t="s">
        <v>6</v>
      </c>
      <c r="E64" s="8">
        <v>0</v>
      </c>
      <c r="F64" s="8">
        <v>0</v>
      </c>
      <c r="G64" s="8">
        <v>0</v>
      </c>
      <c r="H64" s="9">
        <v>6818</v>
      </c>
      <c r="I64" s="8">
        <v>0.496607869742198</v>
      </c>
      <c r="J64" s="8">
        <v>0.48728522336769797</v>
      </c>
    </row>
    <row r="65" spans="1:10" x14ac:dyDescent="0.25">
      <c r="A65" s="2" t="s">
        <v>530</v>
      </c>
      <c r="B65" s="2" t="s">
        <v>220</v>
      </c>
      <c r="C65" s="2" t="s">
        <v>159</v>
      </c>
      <c r="D65" s="2" t="s">
        <v>118</v>
      </c>
      <c r="E65" s="8">
        <v>7.000000000000001E-4</v>
      </c>
      <c r="F65" s="8">
        <v>0.94290000000000007</v>
      </c>
      <c r="G65" s="8">
        <v>0.94370000000000009</v>
      </c>
      <c r="H65" s="9">
        <v>6727</v>
      </c>
      <c r="I65" s="8">
        <v>0.33333333333333298</v>
      </c>
      <c r="J65" s="8" t="s">
        <v>767</v>
      </c>
    </row>
    <row r="66" spans="1:10" x14ac:dyDescent="0.25">
      <c r="A66" s="2" t="s">
        <v>531</v>
      </c>
      <c r="B66" s="2" t="s">
        <v>382</v>
      </c>
      <c r="C66" s="2" t="s">
        <v>8</v>
      </c>
      <c r="D66" s="2" t="s">
        <v>6</v>
      </c>
      <c r="E66" s="8">
        <v>0</v>
      </c>
      <c r="F66" s="8">
        <v>1.6799999999999999E-2</v>
      </c>
      <c r="G66" s="8">
        <v>1.6799999999999999E-2</v>
      </c>
      <c r="H66" s="9">
        <v>6665</v>
      </c>
      <c r="I66" s="8">
        <v>0.48023549201009302</v>
      </c>
      <c r="J66" s="8">
        <v>0.49382716049382702</v>
      </c>
    </row>
    <row r="67" spans="1:10" x14ac:dyDescent="0.25">
      <c r="A67" s="2" t="s">
        <v>532</v>
      </c>
      <c r="B67" s="2" t="s">
        <v>98</v>
      </c>
      <c r="C67" s="2" t="s">
        <v>14</v>
      </c>
      <c r="D67" s="2" t="s">
        <v>12</v>
      </c>
      <c r="E67" s="8">
        <v>0</v>
      </c>
      <c r="F67" s="8">
        <v>2.9600000000000001E-2</v>
      </c>
      <c r="G67" s="8">
        <v>2.9600000000000001E-2</v>
      </c>
      <c r="H67" s="9">
        <v>6663</v>
      </c>
      <c r="I67" s="8">
        <v>0.49629629629629601</v>
      </c>
      <c r="J67" s="8">
        <v>0.50362027353177796</v>
      </c>
    </row>
    <row r="68" spans="1:10" x14ac:dyDescent="0.25">
      <c r="A68" s="2" t="s">
        <v>533</v>
      </c>
      <c r="B68" s="2" t="s">
        <v>433</v>
      </c>
      <c r="C68" s="2" t="s">
        <v>8</v>
      </c>
      <c r="D68" s="2" t="s">
        <v>6</v>
      </c>
      <c r="E68" s="8">
        <v>0</v>
      </c>
      <c r="F68" s="8">
        <v>0</v>
      </c>
      <c r="G68" s="8">
        <v>0</v>
      </c>
      <c r="H68" s="9">
        <v>6584</v>
      </c>
      <c r="I68" s="8">
        <v>0.49074074074074098</v>
      </c>
      <c r="J68" s="8">
        <v>0.50412654745529595</v>
      </c>
    </row>
    <row r="69" spans="1:10" x14ac:dyDescent="0.25">
      <c r="A69" s="2" t="s">
        <v>534</v>
      </c>
      <c r="B69" s="2" t="s">
        <v>173</v>
      </c>
      <c r="C69" s="2" t="s">
        <v>68</v>
      </c>
      <c r="D69" s="2" t="s">
        <v>52</v>
      </c>
      <c r="E69" s="8">
        <v>0</v>
      </c>
      <c r="F69" s="8">
        <v>0</v>
      </c>
      <c r="G69" s="8">
        <v>0</v>
      </c>
      <c r="H69" s="9">
        <v>6581</v>
      </c>
      <c r="I69" s="8">
        <v>0.49416342412451397</v>
      </c>
      <c r="J69" s="8">
        <v>0.49243570347957599</v>
      </c>
    </row>
    <row r="70" spans="1:10" x14ac:dyDescent="0.25">
      <c r="A70" s="2" t="s">
        <v>535</v>
      </c>
      <c r="B70" s="2" t="s">
        <v>131</v>
      </c>
      <c r="C70" s="2" t="s">
        <v>113</v>
      </c>
      <c r="D70" s="2" t="s">
        <v>29</v>
      </c>
      <c r="E70" s="8">
        <v>0</v>
      </c>
      <c r="F70" s="8">
        <v>0.45350000000000001</v>
      </c>
      <c r="G70" s="8">
        <v>0.45350000000000001</v>
      </c>
      <c r="H70" s="9">
        <v>6542</v>
      </c>
      <c r="I70" s="8" t="s">
        <v>767</v>
      </c>
      <c r="J70" s="8">
        <v>0.5</v>
      </c>
    </row>
    <row r="71" spans="1:10" x14ac:dyDescent="0.25">
      <c r="A71" s="2" t="s">
        <v>536</v>
      </c>
      <c r="B71" s="2" t="s">
        <v>196</v>
      </c>
      <c r="C71" s="2" t="s">
        <v>159</v>
      </c>
      <c r="D71" s="2" t="s">
        <v>118</v>
      </c>
      <c r="E71" s="8">
        <v>0</v>
      </c>
      <c r="F71" s="8">
        <v>2.9999999999999997E-4</v>
      </c>
      <c r="G71" s="8">
        <v>2.9999999999999997E-4</v>
      </c>
      <c r="H71" s="9">
        <v>6519</v>
      </c>
      <c r="I71" s="8">
        <v>0.48433048433048398</v>
      </c>
      <c r="J71" s="8">
        <v>0.49336870026525198</v>
      </c>
    </row>
    <row r="72" spans="1:10" x14ac:dyDescent="0.25">
      <c r="A72" s="2" t="s">
        <v>537</v>
      </c>
      <c r="B72" s="2" t="s">
        <v>121</v>
      </c>
      <c r="C72" s="2" t="s">
        <v>122</v>
      </c>
      <c r="D72" s="2" t="s">
        <v>52</v>
      </c>
      <c r="E72" s="8">
        <v>0</v>
      </c>
      <c r="F72" s="8">
        <v>2.0000000000000001E-4</v>
      </c>
      <c r="G72" s="8">
        <v>2.0000000000000001E-4</v>
      </c>
      <c r="H72" s="9">
        <v>6514</v>
      </c>
      <c r="I72" s="8">
        <v>0.50929368029739797</v>
      </c>
      <c r="J72" s="8">
        <v>0.48129126925898802</v>
      </c>
    </row>
    <row r="73" spans="1:10" x14ac:dyDescent="0.25">
      <c r="A73" s="2" t="s">
        <v>538</v>
      </c>
      <c r="B73" s="2" t="s">
        <v>224</v>
      </c>
      <c r="C73" s="2" t="s">
        <v>225</v>
      </c>
      <c r="D73" s="2" t="s">
        <v>52</v>
      </c>
      <c r="E73" s="8">
        <v>0</v>
      </c>
      <c r="F73" s="8">
        <v>2.0000000000000001E-4</v>
      </c>
      <c r="G73" s="8">
        <v>2.0000000000000001E-4</v>
      </c>
      <c r="H73" s="9">
        <v>6458</v>
      </c>
      <c r="I73" s="8">
        <v>0.500770416024653</v>
      </c>
      <c r="J73" s="8">
        <v>0.49278350515463898</v>
      </c>
    </row>
    <row r="74" spans="1:10" x14ac:dyDescent="0.25">
      <c r="A74" s="2" t="s">
        <v>539</v>
      </c>
      <c r="B74" s="2" t="s">
        <v>87</v>
      </c>
      <c r="C74" s="2" t="s">
        <v>88</v>
      </c>
      <c r="D74" s="2" t="s">
        <v>0</v>
      </c>
      <c r="E74" s="8">
        <v>0</v>
      </c>
      <c r="F74" s="8">
        <v>1.1000000000000001E-3</v>
      </c>
      <c r="G74" s="8">
        <v>1.1000000000000001E-3</v>
      </c>
      <c r="H74" s="9">
        <v>6448</v>
      </c>
      <c r="I74" s="8">
        <v>0.47918683446273003</v>
      </c>
      <c r="J74" s="8">
        <v>0.50904605263157898</v>
      </c>
    </row>
    <row r="75" spans="1:10" x14ac:dyDescent="0.25">
      <c r="A75" s="2" t="s">
        <v>540</v>
      </c>
      <c r="B75" s="2" t="s">
        <v>327</v>
      </c>
      <c r="C75" s="2" t="s">
        <v>8</v>
      </c>
      <c r="D75" s="2" t="s">
        <v>6</v>
      </c>
      <c r="E75" s="8">
        <v>0</v>
      </c>
      <c r="F75" s="8">
        <v>0</v>
      </c>
      <c r="G75" s="8">
        <v>0</v>
      </c>
      <c r="H75" s="9">
        <v>6418</v>
      </c>
      <c r="I75" s="8">
        <v>0.49371633752244198</v>
      </c>
      <c r="J75" s="8">
        <v>0.48032069970845498</v>
      </c>
    </row>
    <row r="76" spans="1:10" x14ac:dyDescent="0.25">
      <c r="A76" s="2" t="s">
        <v>541</v>
      </c>
      <c r="B76" s="2" t="s">
        <v>305</v>
      </c>
      <c r="C76" s="2" t="s">
        <v>43</v>
      </c>
      <c r="D76" s="2" t="s">
        <v>41</v>
      </c>
      <c r="E76" s="8">
        <v>0</v>
      </c>
      <c r="F76" s="8">
        <v>5.0000000000000001E-4</v>
      </c>
      <c r="G76" s="8">
        <v>5.0000000000000001E-4</v>
      </c>
      <c r="H76" s="9">
        <v>6375</v>
      </c>
      <c r="I76" s="8">
        <v>0.47049441786283902</v>
      </c>
      <c r="J76" s="8">
        <v>0.50909090909090904</v>
      </c>
    </row>
    <row r="77" spans="1:10" x14ac:dyDescent="0.25">
      <c r="A77" s="2" t="s">
        <v>542</v>
      </c>
      <c r="B77" s="2" t="s">
        <v>186</v>
      </c>
      <c r="C77" s="2" t="s">
        <v>187</v>
      </c>
      <c r="D77" s="2" t="s">
        <v>118</v>
      </c>
      <c r="E77" s="8">
        <v>0</v>
      </c>
      <c r="F77" s="8">
        <v>7.2700000000000001E-2</v>
      </c>
      <c r="G77" s="8">
        <v>7.2700000000000001E-2</v>
      </c>
      <c r="H77" s="9">
        <v>6344</v>
      </c>
      <c r="I77" s="8">
        <v>0.50408163265306105</v>
      </c>
      <c r="J77" s="8">
        <v>0.505871725383921</v>
      </c>
    </row>
    <row r="78" spans="1:10" x14ac:dyDescent="0.25">
      <c r="A78" s="2" t="s">
        <v>543</v>
      </c>
      <c r="B78" s="2" t="s">
        <v>355</v>
      </c>
      <c r="C78" s="2" t="s">
        <v>115</v>
      </c>
      <c r="D78" s="2" t="s">
        <v>41</v>
      </c>
      <c r="E78" s="8">
        <v>0</v>
      </c>
      <c r="F78" s="8">
        <v>0</v>
      </c>
      <c r="G78" s="8">
        <v>0</v>
      </c>
      <c r="H78" s="9">
        <v>6289</v>
      </c>
      <c r="I78" s="8">
        <v>0.48315688161693898</v>
      </c>
      <c r="J78" s="8">
        <v>0.50203748981255103</v>
      </c>
    </row>
    <row r="79" spans="1:10" x14ac:dyDescent="0.25">
      <c r="A79" s="2" t="s">
        <v>544</v>
      </c>
      <c r="B79" s="2" t="s">
        <v>214</v>
      </c>
      <c r="C79" s="2" t="s">
        <v>8</v>
      </c>
      <c r="D79" s="2" t="s">
        <v>6</v>
      </c>
      <c r="E79" s="8">
        <v>0</v>
      </c>
      <c r="F79" s="8">
        <v>0.77540000000000009</v>
      </c>
      <c r="G79" s="8">
        <v>0.77540000000000009</v>
      </c>
      <c r="H79" s="9">
        <v>6278</v>
      </c>
      <c r="I79" s="8">
        <v>0.46321525885558601</v>
      </c>
      <c r="J79" s="8">
        <v>0.49906542056074799</v>
      </c>
    </row>
    <row r="80" spans="1:10" x14ac:dyDescent="0.25">
      <c r="A80" s="2" t="s">
        <v>545</v>
      </c>
      <c r="B80" s="2" t="s">
        <v>363</v>
      </c>
      <c r="C80" s="2" t="s">
        <v>364</v>
      </c>
      <c r="D80" s="2" t="s">
        <v>46</v>
      </c>
      <c r="E80" s="8">
        <v>0</v>
      </c>
      <c r="F80" s="8">
        <v>0</v>
      </c>
      <c r="G80" s="8">
        <v>0</v>
      </c>
      <c r="H80" s="9">
        <v>6273</v>
      </c>
      <c r="I80" s="8">
        <v>0.50042337002540205</v>
      </c>
      <c r="J80" s="8">
        <v>0.50292887029288702</v>
      </c>
    </row>
    <row r="81" spans="1:10" x14ac:dyDescent="0.25">
      <c r="A81" s="2" t="s">
        <v>546</v>
      </c>
      <c r="B81" s="2" t="s">
        <v>103</v>
      </c>
      <c r="C81" s="2" t="s">
        <v>104</v>
      </c>
      <c r="D81" s="2" t="s">
        <v>9</v>
      </c>
      <c r="E81" s="8">
        <v>0</v>
      </c>
      <c r="F81" s="8">
        <v>0</v>
      </c>
      <c r="G81" s="8">
        <v>0</v>
      </c>
      <c r="H81" s="9">
        <v>6273</v>
      </c>
      <c r="I81" s="8">
        <v>0.474926253687316</v>
      </c>
      <c r="J81" s="8">
        <v>0.48153846153846203</v>
      </c>
    </row>
    <row r="82" spans="1:10" x14ac:dyDescent="0.25">
      <c r="A82" s="2" t="s">
        <v>547</v>
      </c>
      <c r="B82" s="2" t="s">
        <v>78</v>
      </c>
      <c r="C82" s="2" t="s">
        <v>79</v>
      </c>
      <c r="D82" s="2" t="s">
        <v>9</v>
      </c>
      <c r="E82" s="8">
        <v>0</v>
      </c>
      <c r="F82" s="8">
        <v>0</v>
      </c>
      <c r="G82" s="8">
        <v>0</v>
      </c>
      <c r="H82" s="9">
        <v>6108</v>
      </c>
      <c r="I82" s="8">
        <v>0.488135593220339</v>
      </c>
      <c r="J82" s="8">
        <v>0.49654071314529002</v>
      </c>
    </row>
    <row r="83" spans="1:10" x14ac:dyDescent="0.25">
      <c r="A83" s="2" t="s">
        <v>548</v>
      </c>
      <c r="B83" s="2" t="s">
        <v>130</v>
      </c>
      <c r="C83" s="2" t="s">
        <v>100</v>
      </c>
      <c r="D83" s="2" t="s">
        <v>9</v>
      </c>
      <c r="E83" s="8">
        <v>0</v>
      </c>
      <c r="F83" s="8">
        <v>0</v>
      </c>
      <c r="G83" s="8">
        <v>0</v>
      </c>
      <c r="H83" s="9">
        <v>6056</v>
      </c>
      <c r="I83" s="8">
        <v>0.51011433597185596</v>
      </c>
      <c r="J83" s="8">
        <v>0.5</v>
      </c>
    </row>
    <row r="84" spans="1:10" x14ac:dyDescent="0.25">
      <c r="A84" s="2" t="s">
        <v>549</v>
      </c>
      <c r="B84" s="2" t="s">
        <v>119</v>
      </c>
      <c r="C84" s="2" t="s">
        <v>120</v>
      </c>
      <c r="D84" s="2" t="s">
        <v>118</v>
      </c>
      <c r="E84" s="8">
        <v>0</v>
      </c>
      <c r="F84" s="8">
        <v>4.3E-3</v>
      </c>
      <c r="G84" s="8">
        <v>4.3E-3</v>
      </c>
      <c r="H84" s="9">
        <v>6035</v>
      </c>
      <c r="I84" s="8">
        <v>0.515625</v>
      </c>
      <c r="J84" s="8">
        <v>0.47704590818363302</v>
      </c>
    </row>
    <row r="85" spans="1:10" x14ac:dyDescent="0.25">
      <c r="A85" s="2" t="s">
        <v>550</v>
      </c>
      <c r="B85" s="2" t="s">
        <v>218</v>
      </c>
      <c r="C85" s="2" t="s">
        <v>219</v>
      </c>
      <c r="D85" s="2" t="s">
        <v>118</v>
      </c>
      <c r="E85" s="8">
        <v>0</v>
      </c>
      <c r="F85" s="8">
        <v>2.0000000000000001E-4</v>
      </c>
      <c r="G85" s="8">
        <v>2.0000000000000001E-4</v>
      </c>
      <c r="H85" s="9">
        <v>5988</v>
      </c>
      <c r="I85" s="8">
        <v>0.50207813798836198</v>
      </c>
      <c r="J85" s="8">
        <v>0.495888157894737</v>
      </c>
    </row>
    <row r="86" spans="1:10" x14ac:dyDescent="0.25">
      <c r="A86" s="2" t="s">
        <v>551</v>
      </c>
      <c r="B86" s="2" t="s">
        <v>328</v>
      </c>
      <c r="C86" s="2" t="s">
        <v>5</v>
      </c>
      <c r="D86" s="2" t="s">
        <v>3</v>
      </c>
      <c r="E86" s="8">
        <v>0</v>
      </c>
      <c r="F86" s="8">
        <v>2.0000000000000001E-4</v>
      </c>
      <c r="G86" s="8">
        <v>2.0000000000000001E-4</v>
      </c>
      <c r="H86" s="9">
        <v>5873</v>
      </c>
      <c r="I86" s="8">
        <v>0.483333333333333</v>
      </c>
      <c r="J86" s="8">
        <v>0.491286307053942</v>
      </c>
    </row>
    <row r="87" spans="1:10" x14ac:dyDescent="0.25">
      <c r="A87" s="2" t="s">
        <v>552</v>
      </c>
      <c r="B87" s="2" t="s">
        <v>375</v>
      </c>
      <c r="C87" s="2" t="s">
        <v>71</v>
      </c>
      <c r="D87" s="2" t="s">
        <v>12</v>
      </c>
      <c r="E87" s="8">
        <v>0</v>
      </c>
      <c r="F87" s="8">
        <v>0</v>
      </c>
      <c r="G87" s="8">
        <v>0</v>
      </c>
      <c r="H87" s="9">
        <v>5859</v>
      </c>
      <c r="I87" s="8">
        <v>0.50585175552665795</v>
      </c>
      <c r="J87" s="8">
        <v>0.48394241417497202</v>
      </c>
    </row>
    <row r="88" spans="1:10" x14ac:dyDescent="0.25">
      <c r="A88" s="2" t="s">
        <v>553</v>
      </c>
      <c r="B88" s="2" t="s">
        <v>420</v>
      </c>
      <c r="C88" s="2" t="s">
        <v>86</v>
      </c>
      <c r="D88" s="2" t="s">
        <v>84</v>
      </c>
      <c r="E88" s="8">
        <v>0</v>
      </c>
      <c r="F88" s="8">
        <v>0</v>
      </c>
      <c r="G88" s="8">
        <v>0</v>
      </c>
      <c r="H88" s="9">
        <v>5859</v>
      </c>
      <c r="I88" s="8">
        <v>0.48541423570595099</v>
      </c>
      <c r="J88" s="8">
        <v>0.482926829268293</v>
      </c>
    </row>
    <row r="89" spans="1:10" x14ac:dyDescent="0.25">
      <c r="A89" s="2" t="s">
        <v>554</v>
      </c>
      <c r="B89" s="2" t="s">
        <v>302</v>
      </c>
      <c r="C89" s="2" t="s">
        <v>303</v>
      </c>
      <c r="D89" s="2" t="s">
        <v>12</v>
      </c>
      <c r="E89" s="8">
        <v>0</v>
      </c>
      <c r="F89" s="8">
        <v>2.0000000000000001E-4</v>
      </c>
      <c r="G89" s="8">
        <v>2.0000000000000001E-4</v>
      </c>
      <c r="H89" s="9">
        <v>5841</v>
      </c>
      <c r="I89" s="8">
        <v>0.50855991943605205</v>
      </c>
      <c r="J89" s="8">
        <v>0.50240384615384603</v>
      </c>
    </row>
    <row r="90" spans="1:10" x14ac:dyDescent="0.25">
      <c r="A90" s="2" t="s">
        <v>555</v>
      </c>
      <c r="B90" s="2" t="s">
        <v>101</v>
      </c>
      <c r="C90" s="2" t="s">
        <v>102</v>
      </c>
      <c r="D90" s="2" t="s">
        <v>3</v>
      </c>
      <c r="E90" s="8">
        <v>0</v>
      </c>
      <c r="F90" s="8">
        <v>2.0000000000000001E-4</v>
      </c>
      <c r="G90" s="8">
        <v>2.0000000000000001E-4</v>
      </c>
      <c r="H90" s="9">
        <v>5826</v>
      </c>
      <c r="I90" s="8">
        <v>0.49083503054989802</v>
      </c>
      <c r="J90" s="8">
        <v>0.50554528650646902</v>
      </c>
    </row>
    <row r="91" spans="1:10" x14ac:dyDescent="0.25">
      <c r="A91" s="2" t="s">
        <v>556</v>
      </c>
      <c r="B91" s="2" t="s">
        <v>284</v>
      </c>
      <c r="C91" s="2" t="s">
        <v>2</v>
      </c>
      <c r="D91" s="2" t="s">
        <v>0</v>
      </c>
      <c r="E91" s="8">
        <v>0.48810000000000003</v>
      </c>
      <c r="F91" s="8">
        <v>0</v>
      </c>
      <c r="G91" s="8">
        <v>0.48810000000000003</v>
      </c>
      <c r="H91" s="9">
        <v>5817</v>
      </c>
      <c r="I91" s="8" t="s">
        <v>767</v>
      </c>
      <c r="J91" s="8" t="s">
        <v>767</v>
      </c>
    </row>
    <row r="92" spans="1:10" x14ac:dyDescent="0.25">
      <c r="A92" s="2" t="s">
        <v>557</v>
      </c>
      <c r="B92" s="2" t="s">
        <v>116</v>
      </c>
      <c r="C92" s="2" t="s">
        <v>117</v>
      </c>
      <c r="D92" s="2" t="s">
        <v>38</v>
      </c>
      <c r="E92" s="8">
        <v>0</v>
      </c>
      <c r="F92" s="8">
        <v>0</v>
      </c>
      <c r="G92" s="8">
        <v>0</v>
      </c>
      <c r="H92" s="9">
        <v>5813</v>
      </c>
      <c r="I92" s="8">
        <v>0.47139588100686503</v>
      </c>
      <c r="J92" s="8">
        <v>0.48378127896200201</v>
      </c>
    </row>
    <row r="93" spans="1:10" x14ac:dyDescent="0.25">
      <c r="A93" s="2" t="s">
        <v>558</v>
      </c>
      <c r="B93" s="2" t="s">
        <v>339</v>
      </c>
      <c r="C93" s="2" t="s">
        <v>340</v>
      </c>
      <c r="D93" s="2" t="s">
        <v>0</v>
      </c>
      <c r="E93" s="8">
        <v>0</v>
      </c>
      <c r="F93" s="8">
        <v>0.99829999999999997</v>
      </c>
      <c r="G93" s="8">
        <v>0.99829999999999997</v>
      </c>
      <c r="H93" s="9">
        <v>5809</v>
      </c>
      <c r="I93" s="8" t="s">
        <v>767</v>
      </c>
      <c r="J93" s="8">
        <v>0.33333333333333298</v>
      </c>
    </row>
    <row r="94" spans="1:10" x14ac:dyDescent="0.25">
      <c r="A94" s="2" t="s">
        <v>559</v>
      </c>
      <c r="B94" s="2" t="s">
        <v>160</v>
      </c>
      <c r="C94" s="2" t="s">
        <v>161</v>
      </c>
      <c r="D94" s="2" t="s">
        <v>46</v>
      </c>
      <c r="E94" s="8">
        <v>0</v>
      </c>
      <c r="F94" s="8">
        <v>0</v>
      </c>
      <c r="G94" s="8">
        <v>0</v>
      </c>
      <c r="H94" s="9">
        <v>5789</v>
      </c>
      <c r="I94" s="8">
        <v>0.50368809272918902</v>
      </c>
      <c r="J94" s="8">
        <v>0.49171842650103498</v>
      </c>
    </row>
    <row r="95" spans="1:10" x14ac:dyDescent="0.25">
      <c r="A95" s="2" t="s">
        <v>560</v>
      </c>
      <c r="B95" s="2" t="s">
        <v>427</v>
      </c>
      <c r="C95" s="2" t="s">
        <v>428</v>
      </c>
      <c r="D95" s="2" t="s">
        <v>118</v>
      </c>
      <c r="E95" s="8">
        <v>0</v>
      </c>
      <c r="F95" s="8">
        <v>1.09E-2</v>
      </c>
      <c r="G95" s="8">
        <v>1.09E-2</v>
      </c>
      <c r="H95" s="9">
        <v>5785</v>
      </c>
      <c r="I95" s="8">
        <v>0.50153217568947905</v>
      </c>
      <c r="J95" s="8">
        <v>0.51204281891168602</v>
      </c>
    </row>
    <row r="96" spans="1:10" x14ac:dyDescent="0.25">
      <c r="A96" s="2" t="s">
        <v>561</v>
      </c>
      <c r="B96" s="2" t="s">
        <v>274</v>
      </c>
      <c r="C96" s="2" t="s">
        <v>54</v>
      </c>
      <c r="D96" s="2" t="s">
        <v>52</v>
      </c>
      <c r="E96" s="8">
        <v>0</v>
      </c>
      <c r="F96" s="8">
        <v>2.5999999999999999E-3</v>
      </c>
      <c r="G96" s="8">
        <v>2.5999999999999999E-3</v>
      </c>
      <c r="H96" s="9">
        <v>5752</v>
      </c>
      <c r="I96" s="8">
        <v>0.49442060085836897</v>
      </c>
      <c r="J96" s="8">
        <v>0.52803261977573901</v>
      </c>
    </row>
    <row r="97" spans="1:10" x14ac:dyDescent="0.25">
      <c r="A97" s="2" t="s">
        <v>562</v>
      </c>
      <c r="B97" s="2" t="s">
        <v>300</v>
      </c>
      <c r="C97" s="2" t="s">
        <v>301</v>
      </c>
      <c r="D97" s="2" t="s">
        <v>3</v>
      </c>
      <c r="E97" s="8">
        <v>0</v>
      </c>
      <c r="F97" s="8">
        <v>2.3E-3</v>
      </c>
      <c r="G97" s="8">
        <v>2.3E-3</v>
      </c>
      <c r="H97" s="9">
        <v>5648</v>
      </c>
      <c r="I97" s="8">
        <v>0.53859348198970802</v>
      </c>
      <c r="J97" s="8">
        <v>0.493521790341578</v>
      </c>
    </row>
    <row r="98" spans="1:10" x14ac:dyDescent="0.25">
      <c r="A98" s="2" t="s">
        <v>563</v>
      </c>
      <c r="B98" s="2" t="s">
        <v>299</v>
      </c>
      <c r="C98" s="2" t="s">
        <v>19</v>
      </c>
      <c r="D98" s="2" t="s">
        <v>17</v>
      </c>
      <c r="E98" s="8">
        <v>0</v>
      </c>
      <c r="F98" s="8">
        <v>3.0999999999999999E-3</v>
      </c>
      <c r="G98" s="8">
        <v>3.0999999999999999E-3</v>
      </c>
      <c r="H98" s="9">
        <v>5544</v>
      </c>
      <c r="I98" s="8">
        <v>0.50506912442396301</v>
      </c>
      <c r="J98" s="8">
        <v>0.51060220525869404</v>
      </c>
    </row>
    <row r="99" spans="1:10" x14ac:dyDescent="0.25">
      <c r="A99" s="2" t="s">
        <v>564</v>
      </c>
      <c r="B99" s="2" t="s">
        <v>281</v>
      </c>
      <c r="C99" s="2" t="s">
        <v>140</v>
      </c>
      <c r="D99" s="2" t="s">
        <v>138</v>
      </c>
      <c r="E99" s="8">
        <v>0</v>
      </c>
      <c r="F99" s="8">
        <v>4.6999999999999993E-3</v>
      </c>
      <c r="G99" s="8">
        <v>4.6999999999999993E-3</v>
      </c>
      <c r="H99" s="9">
        <v>5526</v>
      </c>
      <c r="I99" s="8">
        <v>0.51212938005390796</v>
      </c>
      <c r="J99" s="8">
        <v>0.47148288973384</v>
      </c>
    </row>
    <row r="100" spans="1:10" x14ac:dyDescent="0.25">
      <c r="A100" s="2" t="s">
        <v>565</v>
      </c>
      <c r="B100" s="2" t="s">
        <v>306</v>
      </c>
      <c r="C100" s="2" t="s">
        <v>307</v>
      </c>
      <c r="D100" s="2" t="s">
        <v>12</v>
      </c>
      <c r="E100" s="8">
        <v>0</v>
      </c>
      <c r="F100" s="8">
        <v>2.5600000000000001E-2</v>
      </c>
      <c r="G100" s="8">
        <v>2.5600000000000001E-2</v>
      </c>
      <c r="H100" s="9">
        <v>5513</v>
      </c>
      <c r="I100" s="8">
        <v>0.48789346246973397</v>
      </c>
      <c r="J100" s="8">
        <v>0.49086161879895601</v>
      </c>
    </row>
    <row r="101" spans="1:10" x14ac:dyDescent="0.25">
      <c r="A101" s="2" t="s">
        <v>566</v>
      </c>
      <c r="B101" s="2" t="s">
        <v>255</v>
      </c>
      <c r="C101" s="2" t="s">
        <v>256</v>
      </c>
      <c r="D101" s="2" t="s">
        <v>138</v>
      </c>
      <c r="E101" s="8">
        <v>0</v>
      </c>
      <c r="F101" s="8">
        <v>2.7000000000000001E-3</v>
      </c>
      <c r="G101" s="8">
        <v>2.7000000000000001E-3</v>
      </c>
      <c r="H101" s="9">
        <v>5510</v>
      </c>
      <c r="I101" s="8">
        <v>0.47457627118644102</v>
      </c>
      <c r="J101" s="8">
        <v>0.48342541436464098</v>
      </c>
    </row>
    <row r="102" spans="1:10" x14ac:dyDescent="0.25">
      <c r="A102" s="2" t="s">
        <v>567</v>
      </c>
      <c r="B102" s="2" t="s">
        <v>380</v>
      </c>
      <c r="C102" s="2" t="s">
        <v>381</v>
      </c>
      <c r="D102" s="2" t="s">
        <v>38</v>
      </c>
      <c r="E102" s="8">
        <v>0</v>
      </c>
      <c r="F102" s="8">
        <v>0</v>
      </c>
      <c r="G102" s="8">
        <v>0</v>
      </c>
      <c r="H102" s="9">
        <v>5510</v>
      </c>
      <c r="I102" s="8">
        <v>0.483630952380952</v>
      </c>
      <c r="J102" s="8">
        <v>0.48033126293995898</v>
      </c>
    </row>
    <row r="103" spans="1:10" x14ac:dyDescent="0.25">
      <c r="A103" s="2" t="s">
        <v>568</v>
      </c>
      <c r="B103" s="2" t="s">
        <v>22</v>
      </c>
      <c r="C103" s="2" t="s">
        <v>23</v>
      </c>
      <c r="D103" s="2" t="s">
        <v>3</v>
      </c>
      <c r="E103" s="8">
        <v>2.0000000000000001E-4</v>
      </c>
      <c r="F103" s="8">
        <v>4.0000000000000002E-4</v>
      </c>
      <c r="G103" s="8">
        <v>5.0000000000000001E-4</v>
      </c>
      <c r="H103" s="9">
        <v>5480</v>
      </c>
      <c r="I103" s="8">
        <v>0.485436893203884</v>
      </c>
      <c r="J103" s="8">
        <v>0.47490706319702602</v>
      </c>
    </row>
    <row r="104" spans="1:10" x14ac:dyDescent="0.25">
      <c r="A104" s="2" t="s">
        <v>569</v>
      </c>
      <c r="B104" s="2" t="s">
        <v>376</v>
      </c>
      <c r="C104" s="2" t="s">
        <v>192</v>
      </c>
      <c r="D104" s="2" t="s">
        <v>190</v>
      </c>
      <c r="E104" s="8">
        <v>0</v>
      </c>
      <c r="F104" s="8">
        <v>0</v>
      </c>
      <c r="G104" s="8">
        <v>0</v>
      </c>
      <c r="H104" s="9">
        <v>5459</v>
      </c>
      <c r="I104" s="8">
        <v>0.47173144876325102</v>
      </c>
      <c r="J104" s="8">
        <v>0.51089108910891101</v>
      </c>
    </row>
    <row r="105" spans="1:10" x14ac:dyDescent="0.25">
      <c r="A105" s="2" t="s">
        <v>570</v>
      </c>
      <c r="B105" s="2" t="s">
        <v>426</v>
      </c>
      <c r="C105" s="2" t="s">
        <v>149</v>
      </c>
      <c r="D105" s="2" t="s">
        <v>6</v>
      </c>
      <c r="E105" s="8">
        <v>0</v>
      </c>
      <c r="F105" s="8">
        <v>7.000000000000001E-4</v>
      </c>
      <c r="G105" s="8">
        <v>7.000000000000001E-4</v>
      </c>
      <c r="H105" s="9">
        <v>5441</v>
      </c>
      <c r="I105" s="8">
        <v>0.48922686945500599</v>
      </c>
      <c r="J105" s="8">
        <v>0.49368231046931399</v>
      </c>
    </row>
    <row r="106" spans="1:10" x14ac:dyDescent="0.25">
      <c r="A106" s="2" t="s">
        <v>571</v>
      </c>
      <c r="B106" s="2" t="s">
        <v>268</v>
      </c>
      <c r="C106" s="2" t="s">
        <v>269</v>
      </c>
      <c r="D106" s="2" t="s">
        <v>138</v>
      </c>
      <c r="E106" s="8">
        <v>0</v>
      </c>
      <c r="F106" s="8">
        <v>4.0000000000000002E-4</v>
      </c>
      <c r="G106" s="8">
        <v>4.0000000000000002E-4</v>
      </c>
      <c r="H106" s="9">
        <v>5435</v>
      </c>
      <c r="I106" s="8">
        <v>0.52178899082568797</v>
      </c>
      <c r="J106" s="8">
        <v>0.48475909537856399</v>
      </c>
    </row>
    <row r="107" spans="1:10" x14ac:dyDescent="0.25">
      <c r="A107" s="2" t="s">
        <v>572</v>
      </c>
      <c r="B107" s="2" t="s">
        <v>356</v>
      </c>
      <c r="C107" s="2" t="s">
        <v>357</v>
      </c>
      <c r="D107" s="2" t="s">
        <v>118</v>
      </c>
      <c r="E107" s="8">
        <v>0</v>
      </c>
      <c r="F107" s="8">
        <v>0</v>
      </c>
      <c r="G107" s="8">
        <v>0</v>
      </c>
      <c r="H107" s="9">
        <v>5428</v>
      </c>
      <c r="I107" s="8">
        <v>0.51467710371819997</v>
      </c>
      <c r="J107" s="8">
        <v>0.49807321772639701</v>
      </c>
    </row>
    <row r="108" spans="1:10" x14ac:dyDescent="0.25">
      <c r="A108" s="2" t="s">
        <v>573</v>
      </c>
      <c r="B108" s="2" t="s">
        <v>246</v>
      </c>
      <c r="C108" s="2" t="s">
        <v>137</v>
      </c>
      <c r="D108" s="2" t="s">
        <v>3</v>
      </c>
      <c r="E108" s="8">
        <v>0</v>
      </c>
      <c r="F108" s="8">
        <v>4.0000000000000002E-4</v>
      </c>
      <c r="G108" s="8">
        <v>4.0000000000000002E-4</v>
      </c>
      <c r="H108" s="9">
        <v>5374</v>
      </c>
      <c r="I108" s="8">
        <v>0.507399577167019</v>
      </c>
      <c r="J108" s="8">
        <v>0.47937569676700098</v>
      </c>
    </row>
    <row r="109" spans="1:10" x14ac:dyDescent="0.25">
      <c r="A109" s="2" t="s">
        <v>574</v>
      </c>
      <c r="B109" s="2" t="s">
        <v>383</v>
      </c>
      <c r="C109" s="2" t="s">
        <v>19</v>
      </c>
      <c r="D109" s="2" t="s">
        <v>17</v>
      </c>
      <c r="E109" s="8">
        <v>0</v>
      </c>
      <c r="F109" s="8">
        <v>1</v>
      </c>
      <c r="G109" s="8">
        <v>1</v>
      </c>
      <c r="H109" s="9">
        <v>5372</v>
      </c>
      <c r="I109" s="8" t="s">
        <v>767</v>
      </c>
      <c r="J109" s="8" t="s">
        <v>767</v>
      </c>
    </row>
    <row r="110" spans="1:10" x14ac:dyDescent="0.25">
      <c r="A110" s="2" t="s">
        <v>575</v>
      </c>
      <c r="B110" s="2" t="s">
        <v>80</v>
      </c>
      <c r="C110" s="2" t="s">
        <v>71</v>
      </c>
      <c r="D110" s="2" t="s">
        <v>12</v>
      </c>
      <c r="E110" s="8">
        <v>0.62219999999999998</v>
      </c>
      <c r="F110" s="8">
        <v>0</v>
      </c>
      <c r="G110" s="8">
        <v>0.62219999999999998</v>
      </c>
      <c r="H110" s="9">
        <v>5368</v>
      </c>
      <c r="I110" s="8" t="s">
        <v>767</v>
      </c>
      <c r="J110" s="8" t="s">
        <v>767</v>
      </c>
    </row>
    <row r="111" spans="1:10" x14ac:dyDescent="0.25">
      <c r="A111" s="2" t="s">
        <v>576</v>
      </c>
      <c r="B111" s="2" t="s">
        <v>174</v>
      </c>
      <c r="C111" s="2" t="s">
        <v>95</v>
      </c>
      <c r="D111" s="2" t="s">
        <v>9</v>
      </c>
      <c r="E111" s="8">
        <v>0</v>
      </c>
      <c r="F111" s="8">
        <v>2.0000000000000001E-4</v>
      </c>
      <c r="G111" s="8">
        <v>2.0000000000000001E-4</v>
      </c>
      <c r="H111" s="9">
        <v>5359</v>
      </c>
      <c r="I111" s="8">
        <v>0.504605263157895</v>
      </c>
      <c r="J111" s="8">
        <v>0.49763406940063099</v>
      </c>
    </row>
    <row r="112" spans="1:10" x14ac:dyDescent="0.25">
      <c r="A112" s="2" t="s">
        <v>577</v>
      </c>
      <c r="B112" s="2" t="s">
        <v>90</v>
      </c>
      <c r="C112" s="2" t="s">
        <v>91</v>
      </c>
      <c r="D112" s="2" t="s">
        <v>38</v>
      </c>
      <c r="E112" s="8">
        <v>0</v>
      </c>
      <c r="F112" s="8">
        <v>0</v>
      </c>
      <c r="G112" s="8">
        <v>0</v>
      </c>
      <c r="H112" s="9">
        <v>5351</v>
      </c>
      <c r="I112" s="8">
        <v>0.48802395209580801</v>
      </c>
      <c r="J112" s="8">
        <v>0.47706422018348599</v>
      </c>
    </row>
    <row r="113" spans="1:10" x14ac:dyDescent="0.25">
      <c r="A113" s="2" t="s">
        <v>578</v>
      </c>
      <c r="B113" s="2" t="s">
        <v>429</v>
      </c>
      <c r="C113" s="2" t="s">
        <v>102</v>
      </c>
      <c r="D113" s="2" t="s">
        <v>3</v>
      </c>
      <c r="E113" s="8">
        <v>0</v>
      </c>
      <c r="F113" s="8">
        <v>0.99709999999999999</v>
      </c>
      <c r="G113" s="8">
        <v>0.99709999999999999</v>
      </c>
      <c r="H113" s="9">
        <v>5235</v>
      </c>
      <c r="I113" s="8" t="s">
        <v>767</v>
      </c>
      <c r="J113" s="8">
        <v>0.4</v>
      </c>
    </row>
    <row r="114" spans="1:10" x14ac:dyDescent="0.25">
      <c r="A114" s="2" t="s">
        <v>579</v>
      </c>
      <c r="B114" s="2" t="s">
        <v>435</v>
      </c>
      <c r="C114" s="2" t="s">
        <v>8</v>
      </c>
      <c r="D114" s="2" t="s">
        <v>6</v>
      </c>
      <c r="E114" s="8">
        <v>0</v>
      </c>
      <c r="F114" s="8">
        <v>0.89029999999999998</v>
      </c>
      <c r="G114" s="8">
        <v>0.89029999999999998</v>
      </c>
      <c r="H114" s="9">
        <v>5216</v>
      </c>
      <c r="I114" s="8">
        <v>0</v>
      </c>
      <c r="J114" s="8" t="s">
        <v>767</v>
      </c>
    </row>
    <row r="115" spans="1:10" x14ac:dyDescent="0.25">
      <c r="A115" s="2" t="s">
        <v>580</v>
      </c>
      <c r="B115" s="2" t="s">
        <v>141</v>
      </c>
      <c r="C115" s="2" t="s">
        <v>68</v>
      </c>
      <c r="D115" s="2" t="s">
        <v>52</v>
      </c>
      <c r="E115" s="8">
        <v>0</v>
      </c>
      <c r="F115" s="8">
        <v>0</v>
      </c>
      <c r="G115" s="8">
        <v>0</v>
      </c>
      <c r="H115" s="9">
        <v>5196</v>
      </c>
      <c r="I115" s="8">
        <v>0.485446985446985</v>
      </c>
      <c r="J115" s="8">
        <v>0.46783625730994099</v>
      </c>
    </row>
    <row r="116" spans="1:10" x14ac:dyDescent="0.25">
      <c r="A116" s="2" t="s">
        <v>581</v>
      </c>
      <c r="B116" s="2" t="s">
        <v>374</v>
      </c>
      <c r="C116" s="2" t="s">
        <v>19</v>
      </c>
      <c r="D116" s="2" t="s">
        <v>17</v>
      </c>
      <c r="E116" s="8">
        <v>0</v>
      </c>
      <c r="F116" s="8">
        <v>0</v>
      </c>
      <c r="G116" s="8">
        <v>0</v>
      </c>
      <c r="H116" s="9">
        <v>5187</v>
      </c>
      <c r="I116" s="8">
        <v>0.488074957410562</v>
      </c>
      <c r="J116" s="8">
        <v>0.480802792321117</v>
      </c>
    </row>
    <row r="117" spans="1:10" x14ac:dyDescent="0.25">
      <c r="A117" s="2" t="s">
        <v>582</v>
      </c>
      <c r="B117" s="2" t="s">
        <v>385</v>
      </c>
      <c r="C117" s="2" t="s">
        <v>50</v>
      </c>
      <c r="D117" s="2" t="s">
        <v>9</v>
      </c>
      <c r="E117" s="8">
        <v>0</v>
      </c>
      <c r="F117" s="8">
        <v>0</v>
      </c>
      <c r="G117" s="8">
        <v>0</v>
      </c>
      <c r="H117" s="9">
        <v>5153</v>
      </c>
      <c r="I117" s="8">
        <v>0.4912109375</v>
      </c>
      <c r="J117" s="8">
        <v>0.49631190727081098</v>
      </c>
    </row>
    <row r="118" spans="1:10" x14ac:dyDescent="0.25">
      <c r="A118" s="2" t="s">
        <v>583</v>
      </c>
      <c r="B118" s="2" t="s">
        <v>253</v>
      </c>
      <c r="C118" s="2" t="s">
        <v>254</v>
      </c>
      <c r="D118" s="2" t="s">
        <v>6</v>
      </c>
      <c r="E118" s="8">
        <v>2.0000000000000001E-4</v>
      </c>
      <c r="F118" s="8">
        <v>1.7899999999999999E-2</v>
      </c>
      <c r="G118" s="8">
        <v>1.8100000000000002E-2</v>
      </c>
      <c r="H118" s="9">
        <v>5131</v>
      </c>
      <c r="I118" s="8">
        <v>0.51865008880994701</v>
      </c>
      <c r="J118" s="8">
        <v>0.49168853893263298</v>
      </c>
    </row>
    <row r="119" spans="1:10" x14ac:dyDescent="0.25">
      <c r="A119" s="2" t="s">
        <v>584</v>
      </c>
      <c r="B119" s="2" t="s">
        <v>423</v>
      </c>
      <c r="C119" s="2" t="s">
        <v>71</v>
      </c>
      <c r="D119" s="2" t="s">
        <v>12</v>
      </c>
      <c r="E119" s="8">
        <v>0</v>
      </c>
      <c r="F119" s="8">
        <v>3.3E-3</v>
      </c>
      <c r="G119" s="8">
        <v>3.3E-3</v>
      </c>
      <c r="H119" s="9">
        <v>5110</v>
      </c>
      <c r="I119" s="8">
        <v>0.52309782608695699</v>
      </c>
      <c r="J119" s="8">
        <v>0.47887323943662002</v>
      </c>
    </row>
    <row r="120" spans="1:10" x14ac:dyDescent="0.25">
      <c r="A120" s="2" t="s">
        <v>585</v>
      </c>
      <c r="B120" s="2" t="s">
        <v>153</v>
      </c>
      <c r="C120" s="2" t="s">
        <v>8</v>
      </c>
      <c r="D120" s="2" t="s">
        <v>6</v>
      </c>
      <c r="E120" s="8">
        <v>0</v>
      </c>
      <c r="F120" s="8">
        <v>2.0000000000000001E-4</v>
      </c>
      <c r="G120" s="8">
        <v>2.0000000000000001E-4</v>
      </c>
      <c r="H120" s="9">
        <v>5064</v>
      </c>
      <c r="I120" s="8">
        <v>0.482283464566929</v>
      </c>
      <c r="J120" s="8">
        <v>0.48615090735434602</v>
      </c>
    </row>
    <row r="121" spans="1:10" x14ac:dyDescent="0.25">
      <c r="A121" s="2" t="s">
        <v>586</v>
      </c>
      <c r="B121" s="2" t="s">
        <v>373</v>
      </c>
      <c r="C121" s="2" t="s">
        <v>8</v>
      </c>
      <c r="D121" s="2" t="s">
        <v>6</v>
      </c>
      <c r="E121" s="8">
        <v>0</v>
      </c>
      <c r="F121" s="8">
        <v>5.9999999999999995E-4</v>
      </c>
      <c r="G121" s="8">
        <v>5.9999999999999995E-4</v>
      </c>
      <c r="H121" s="9">
        <v>5049</v>
      </c>
      <c r="I121" s="8">
        <v>0.47188264058679702</v>
      </c>
      <c r="J121" s="8">
        <v>0.481527093596059</v>
      </c>
    </row>
    <row r="122" spans="1:10" x14ac:dyDescent="0.25">
      <c r="A122" s="2" t="s">
        <v>587</v>
      </c>
      <c r="B122" s="2" t="s">
        <v>370</v>
      </c>
      <c r="C122" s="2" t="s">
        <v>19</v>
      </c>
      <c r="D122" s="2" t="s">
        <v>17</v>
      </c>
      <c r="E122" s="8">
        <v>0</v>
      </c>
      <c r="F122" s="8">
        <v>2.0000000000000001E-4</v>
      </c>
      <c r="G122" s="8">
        <v>2.0000000000000001E-4</v>
      </c>
      <c r="H122" s="9">
        <v>5027</v>
      </c>
      <c r="I122" s="8">
        <v>0.51385041551246502</v>
      </c>
      <c r="J122" s="8">
        <v>0.47909967845659202</v>
      </c>
    </row>
    <row r="123" spans="1:10" x14ac:dyDescent="0.25">
      <c r="A123" s="2" t="s">
        <v>588</v>
      </c>
      <c r="B123" s="2" t="s">
        <v>53</v>
      </c>
      <c r="C123" s="2" t="s">
        <v>54</v>
      </c>
      <c r="D123" s="2" t="s">
        <v>52</v>
      </c>
      <c r="E123" s="8">
        <v>0</v>
      </c>
      <c r="F123" s="8">
        <v>0</v>
      </c>
      <c r="G123" s="8">
        <v>0</v>
      </c>
      <c r="H123" s="9">
        <v>5024</v>
      </c>
      <c r="I123" s="8">
        <v>0.5</v>
      </c>
      <c r="J123" s="8">
        <v>0.50752177355502803</v>
      </c>
    </row>
    <row r="124" spans="1:10" x14ac:dyDescent="0.25">
      <c r="A124" s="2" t="s">
        <v>589</v>
      </c>
      <c r="B124" s="2" t="s">
        <v>61</v>
      </c>
      <c r="C124" s="2" t="s">
        <v>62</v>
      </c>
      <c r="D124" s="2" t="s">
        <v>9</v>
      </c>
      <c r="E124" s="8">
        <v>0</v>
      </c>
      <c r="F124" s="8">
        <v>0</v>
      </c>
      <c r="G124" s="8">
        <v>0</v>
      </c>
      <c r="H124" s="9">
        <v>4965</v>
      </c>
      <c r="I124" s="8">
        <v>0.479775280898876</v>
      </c>
      <c r="J124" s="8">
        <v>0.52132196162046895</v>
      </c>
    </row>
    <row r="125" spans="1:10" x14ac:dyDescent="0.25">
      <c r="A125" s="2" t="s">
        <v>590</v>
      </c>
      <c r="B125" s="2" t="s">
        <v>166</v>
      </c>
      <c r="C125" s="2" t="s">
        <v>167</v>
      </c>
      <c r="D125" s="2" t="s">
        <v>41</v>
      </c>
      <c r="E125" s="8">
        <v>0</v>
      </c>
      <c r="F125" s="8">
        <v>1.6500000000000001E-2</v>
      </c>
      <c r="G125" s="8">
        <v>1.6500000000000001E-2</v>
      </c>
      <c r="H125" s="9">
        <v>4916</v>
      </c>
      <c r="I125" s="8">
        <v>0.48888888888888898</v>
      </c>
      <c r="J125" s="8">
        <v>0.50892857142857095</v>
      </c>
    </row>
    <row r="126" spans="1:10" x14ac:dyDescent="0.25">
      <c r="A126" s="2" t="s">
        <v>591</v>
      </c>
      <c r="B126" s="2" t="s">
        <v>235</v>
      </c>
      <c r="C126" s="2" t="s">
        <v>66</v>
      </c>
      <c r="D126" s="2" t="s">
        <v>0</v>
      </c>
      <c r="E126" s="8">
        <v>0</v>
      </c>
      <c r="F126" s="8">
        <v>5.8999999999999999E-3</v>
      </c>
      <c r="G126" s="8">
        <v>5.8999999999999999E-3</v>
      </c>
      <c r="H126" s="9">
        <v>4902</v>
      </c>
      <c r="I126" s="8">
        <v>0.50797872340425498</v>
      </c>
      <c r="J126" s="8">
        <v>0.514092446448703</v>
      </c>
    </row>
    <row r="127" spans="1:10" x14ac:dyDescent="0.25">
      <c r="A127" s="2" t="s">
        <v>592</v>
      </c>
      <c r="B127" s="2" t="s">
        <v>393</v>
      </c>
      <c r="C127" s="2" t="s">
        <v>66</v>
      </c>
      <c r="D127" s="2" t="s">
        <v>0</v>
      </c>
      <c r="E127" s="8">
        <v>0</v>
      </c>
      <c r="F127" s="8">
        <v>0</v>
      </c>
      <c r="G127" s="8">
        <v>0</v>
      </c>
      <c r="H127" s="9">
        <v>4899</v>
      </c>
      <c r="I127" s="8">
        <v>0.46786248131539598</v>
      </c>
      <c r="J127" s="8">
        <v>0.51155462184873901</v>
      </c>
    </row>
    <row r="128" spans="1:10" x14ac:dyDescent="0.25">
      <c r="A128" s="2" t="s">
        <v>593</v>
      </c>
      <c r="B128" s="2" t="s">
        <v>247</v>
      </c>
      <c r="C128" s="2" t="s">
        <v>102</v>
      </c>
      <c r="D128" s="2" t="s">
        <v>3</v>
      </c>
      <c r="E128" s="8">
        <v>0</v>
      </c>
      <c r="F128" s="8">
        <v>3.0999999999999999E-3</v>
      </c>
      <c r="G128" s="8">
        <v>3.0999999999999999E-3</v>
      </c>
      <c r="H128" s="9">
        <v>4884</v>
      </c>
      <c r="I128" s="8">
        <v>0.49562682215743398</v>
      </c>
      <c r="J128" s="8">
        <v>0.48351648351648402</v>
      </c>
    </row>
    <row r="129" spans="1:10" x14ac:dyDescent="0.25">
      <c r="A129" s="2" t="s">
        <v>594</v>
      </c>
      <c r="B129" s="2" t="s">
        <v>293</v>
      </c>
      <c r="C129" s="2" t="s">
        <v>294</v>
      </c>
      <c r="D129" s="2" t="s">
        <v>190</v>
      </c>
      <c r="E129" s="8">
        <v>2.0000000000000001E-4</v>
      </c>
      <c r="F129" s="8">
        <v>0</v>
      </c>
      <c r="G129" s="8">
        <v>2.0000000000000001E-4</v>
      </c>
      <c r="H129" s="9">
        <v>4864</v>
      </c>
      <c r="I129" s="8">
        <v>0.47395833333333298</v>
      </c>
      <c r="J129" s="8">
        <v>0.490170380078637</v>
      </c>
    </row>
    <row r="130" spans="1:10" x14ac:dyDescent="0.25">
      <c r="A130" s="2" t="s">
        <v>595</v>
      </c>
      <c r="B130" s="2" t="s">
        <v>389</v>
      </c>
      <c r="C130" s="2" t="s">
        <v>321</v>
      </c>
      <c r="D130" s="2" t="s">
        <v>118</v>
      </c>
      <c r="E130" s="8">
        <v>0</v>
      </c>
      <c r="F130" s="8">
        <v>0</v>
      </c>
      <c r="G130" s="8">
        <v>0</v>
      </c>
      <c r="H130" s="9">
        <v>4856</v>
      </c>
      <c r="I130" s="8">
        <v>0.52153110047846896</v>
      </c>
      <c r="J130" s="8">
        <v>0.47909407665505199</v>
      </c>
    </row>
    <row r="131" spans="1:10" x14ac:dyDescent="0.25">
      <c r="A131" s="2" t="s">
        <v>596</v>
      </c>
      <c r="B131" s="2" t="s">
        <v>358</v>
      </c>
      <c r="C131" s="2" t="s">
        <v>102</v>
      </c>
      <c r="D131" s="2" t="s">
        <v>3</v>
      </c>
      <c r="E131" s="8">
        <v>0</v>
      </c>
      <c r="F131" s="8">
        <v>0</v>
      </c>
      <c r="G131" s="8">
        <v>0</v>
      </c>
      <c r="H131" s="9">
        <v>4853</v>
      </c>
      <c r="I131" s="8">
        <v>0.69305331179321505</v>
      </c>
      <c r="J131" s="8">
        <v>0.46853146853146899</v>
      </c>
    </row>
    <row r="132" spans="1:10" x14ac:dyDescent="0.25">
      <c r="A132" s="2" t="s">
        <v>597</v>
      </c>
      <c r="B132" s="2" t="s">
        <v>73</v>
      </c>
      <c r="C132" s="2" t="s">
        <v>74</v>
      </c>
      <c r="D132" s="2" t="s">
        <v>0</v>
      </c>
      <c r="E132" s="8">
        <v>0</v>
      </c>
      <c r="F132" s="8">
        <v>0.25780000000000003</v>
      </c>
      <c r="G132" s="8">
        <v>0.25780000000000003</v>
      </c>
      <c r="H132" s="9">
        <v>4845</v>
      </c>
      <c r="I132" s="8">
        <v>0</v>
      </c>
      <c r="J132" s="8">
        <v>0.47737556561085998</v>
      </c>
    </row>
    <row r="133" spans="1:10" x14ac:dyDescent="0.25">
      <c r="A133" s="2" t="s">
        <v>598</v>
      </c>
      <c r="B133" s="2" t="s">
        <v>287</v>
      </c>
      <c r="C133" s="2" t="s">
        <v>288</v>
      </c>
      <c r="D133" s="2" t="s">
        <v>118</v>
      </c>
      <c r="E133" s="8">
        <v>0</v>
      </c>
      <c r="F133" s="8">
        <v>5.1000000000000004E-3</v>
      </c>
      <c r="G133" s="8">
        <v>5.1000000000000004E-3</v>
      </c>
      <c r="H133" s="9">
        <v>4745</v>
      </c>
      <c r="I133" s="8">
        <v>0.50515463917525805</v>
      </c>
      <c r="J133" s="8">
        <v>0.45876777251184803</v>
      </c>
    </row>
    <row r="134" spans="1:10" x14ac:dyDescent="0.25">
      <c r="A134" s="2" t="s">
        <v>599</v>
      </c>
      <c r="B134" s="2" t="s">
        <v>233</v>
      </c>
      <c r="C134" s="2" t="s">
        <v>234</v>
      </c>
      <c r="D134" s="2" t="s">
        <v>199</v>
      </c>
      <c r="E134" s="8">
        <v>0</v>
      </c>
      <c r="F134" s="8">
        <v>2.0000000000000001E-4</v>
      </c>
      <c r="G134" s="8">
        <v>2.0000000000000001E-4</v>
      </c>
      <c r="H134" s="9">
        <v>4694</v>
      </c>
      <c r="I134" s="8">
        <v>0.48201438848920902</v>
      </c>
      <c r="J134" s="8">
        <v>0.47940074906366997</v>
      </c>
    </row>
    <row r="135" spans="1:10" x14ac:dyDescent="0.25">
      <c r="A135" s="2" t="s">
        <v>600</v>
      </c>
      <c r="B135" s="2" t="s">
        <v>295</v>
      </c>
      <c r="C135" s="2" t="s">
        <v>201</v>
      </c>
      <c r="D135" s="2" t="s">
        <v>199</v>
      </c>
      <c r="E135" s="8">
        <v>0</v>
      </c>
      <c r="F135" s="8">
        <v>0</v>
      </c>
      <c r="G135" s="8">
        <v>0</v>
      </c>
      <c r="H135" s="9">
        <v>4682</v>
      </c>
      <c r="I135" s="8">
        <v>0.48806366047745398</v>
      </c>
      <c r="J135" s="8">
        <v>0.48185941043083902</v>
      </c>
    </row>
    <row r="136" spans="1:10" x14ac:dyDescent="0.25">
      <c r="A136" s="2" t="s">
        <v>601</v>
      </c>
      <c r="B136" s="2" t="s">
        <v>387</v>
      </c>
      <c r="C136" s="2" t="s">
        <v>388</v>
      </c>
      <c r="D136" s="2" t="s">
        <v>3</v>
      </c>
      <c r="E136" s="8">
        <v>0</v>
      </c>
      <c r="F136" s="8">
        <v>0</v>
      </c>
      <c r="G136" s="8">
        <v>0</v>
      </c>
      <c r="H136" s="9">
        <v>4672</v>
      </c>
      <c r="I136" s="8">
        <v>0.47950819672131101</v>
      </c>
      <c r="J136" s="8">
        <v>0.49377593360995897</v>
      </c>
    </row>
    <row r="137" spans="1:10" x14ac:dyDescent="0.25">
      <c r="A137" s="2" t="s">
        <v>602</v>
      </c>
      <c r="B137" s="2" t="s">
        <v>266</v>
      </c>
      <c r="C137" s="2" t="s">
        <v>267</v>
      </c>
      <c r="D137" s="2" t="s">
        <v>118</v>
      </c>
      <c r="E137" s="8">
        <v>0</v>
      </c>
      <c r="F137" s="8">
        <v>3.4000000000000002E-3</v>
      </c>
      <c r="G137" s="8">
        <v>3.4000000000000002E-3</v>
      </c>
      <c r="H137" s="9">
        <v>4664</v>
      </c>
      <c r="I137" s="8">
        <v>0.46764346764346798</v>
      </c>
      <c r="J137" s="8">
        <v>0.50366492146596897</v>
      </c>
    </row>
    <row r="138" spans="1:10" x14ac:dyDescent="0.25">
      <c r="A138" s="2" t="s">
        <v>603</v>
      </c>
      <c r="B138" s="2" t="s">
        <v>240</v>
      </c>
      <c r="C138" s="2" t="s">
        <v>241</v>
      </c>
      <c r="D138" s="2" t="s">
        <v>118</v>
      </c>
      <c r="E138" s="8">
        <v>0</v>
      </c>
      <c r="F138" s="8">
        <v>5.5899999999999998E-2</v>
      </c>
      <c r="G138" s="8">
        <v>5.5899999999999998E-2</v>
      </c>
      <c r="H138" s="9">
        <v>4651</v>
      </c>
      <c r="I138" s="8">
        <v>0.48083623693379801</v>
      </c>
      <c r="J138" s="8">
        <v>0.49708284714119</v>
      </c>
    </row>
    <row r="139" spans="1:10" x14ac:dyDescent="0.25">
      <c r="A139" s="2" t="s">
        <v>604</v>
      </c>
      <c r="B139" s="2" t="s">
        <v>89</v>
      </c>
      <c r="C139" s="2" t="s">
        <v>19</v>
      </c>
      <c r="D139" s="2" t="s">
        <v>17</v>
      </c>
      <c r="E139" s="8">
        <v>0</v>
      </c>
      <c r="F139" s="8">
        <v>0</v>
      </c>
      <c r="G139" s="8">
        <v>0</v>
      </c>
      <c r="H139" s="9">
        <v>4617</v>
      </c>
      <c r="I139" s="8">
        <v>0.50163398692810501</v>
      </c>
      <c r="J139" s="8">
        <v>0.48789808917197502</v>
      </c>
    </row>
    <row r="140" spans="1:10" x14ac:dyDescent="0.25">
      <c r="A140" s="2" t="s">
        <v>605</v>
      </c>
      <c r="B140" s="2" t="s">
        <v>283</v>
      </c>
      <c r="C140" s="2" t="s">
        <v>19</v>
      </c>
      <c r="D140" s="2" t="s">
        <v>17</v>
      </c>
      <c r="E140" s="8">
        <v>0</v>
      </c>
      <c r="F140" s="8">
        <v>7.000000000000001E-4</v>
      </c>
      <c r="G140" s="8">
        <v>7.000000000000001E-4</v>
      </c>
      <c r="H140" s="9">
        <v>4601</v>
      </c>
      <c r="I140" s="8">
        <v>0.477211796246649</v>
      </c>
      <c r="J140" s="8">
        <v>0.50971922246220303</v>
      </c>
    </row>
    <row r="141" spans="1:10" x14ac:dyDescent="0.25">
      <c r="A141" s="2" t="s">
        <v>606</v>
      </c>
      <c r="B141" s="2" t="s">
        <v>148</v>
      </c>
      <c r="C141" s="2" t="s">
        <v>149</v>
      </c>
      <c r="D141" s="2" t="s">
        <v>6</v>
      </c>
      <c r="E141" s="8">
        <v>0</v>
      </c>
      <c r="F141" s="8">
        <v>3.9000000000000003E-3</v>
      </c>
      <c r="G141" s="8">
        <v>3.9000000000000003E-3</v>
      </c>
      <c r="H141" s="9">
        <v>4578</v>
      </c>
      <c r="I141" s="8">
        <v>0.52380952380952395</v>
      </c>
      <c r="J141" s="8">
        <v>0.47292418772563199</v>
      </c>
    </row>
    <row r="142" spans="1:10" x14ac:dyDescent="0.25">
      <c r="A142" s="2" t="s">
        <v>607</v>
      </c>
      <c r="B142" s="2" t="s">
        <v>308</v>
      </c>
      <c r="C142" s="2" t="s">
        <v>8</v>
      </c>
      <c r="D142" s="2" t="s">
        <v>6</v>
      </c>
      <c r="E142" s="8">
        <v>0</v>
      </c>
      <c r="F142" s="8">
        <v>0</v>
      </c>
      <c r="G142" s="8">
        <v>0</v>
      </c>
      <c r="H142" s="9">
        <v>4554</v>
      </c>
      <c r="I142" s="8">
        <v>0.495412844036697</v>
      </c>
      <c r="J142" s="8">
        <v>0.48637316561844901</v>
      </c>
    </row>
    <row r="143" spans="1:10" x14ac:dyDescent="0.25">
      <c r="A143" s="2" t="s">
        <v>608</v>
      </c>
      <c r="B143" s="2" t="s">
        <v>150</v>
      </c>
      <c r="C143" s="2" t="s">
        <v>86</v>
      </c>
      <c r="D143" s="2" t="s">
        <v>84</v>
      </c>
      <c r="E143" s="8">
        <v>0</v>
      </c>
      <c r="F143" s="8">
        <v>0</v>
      </c>
      <c r="G143" s="8">
        <v>0</v>
      </c>
      <c r="H143" s="9">
        <v>4547</v>
      </c>
      <c r="I143" s="8">
        <v>0.49391304347826098</v>
      </c>
      <c r="J143" s="8">
        <v>0.48422198041349301</v>
      </c>
    </row>
    <row r="144" spans="1:10" x14ac:dyDescent="0.25">
      <c r="A144" s="2" t="s">
        <v>609</v>
      </c>
      <c r="B144" s="2" t="s">
        <v>337</v>
      </c>
      <c r="C144" s="2" t="s">
        <v>338</v>
      </c>
      <c r="D144" s="2" t="s">
        <v>41</v>
      </c>
      <c r="E144" s="8">
        <v>0</v>
      </c>
      <c r="F144" s="8">
        <v>0</v>
      </c>
      <c r="G144" s="8">
        <v>0</v>
      </c>
      <c r="H144" s="9">
        <v>4533</v>
      </c>
      <c r="I144" s="8">
        <v>0.48952879581151798</v>
      </c>
      <c r="J144" s="8">
        <v>0.46623093681917199</v>
      </c>
    </row>
    <row r="145" spans="1:10" x14ac:dyDescent="0.25">
      <c r="A145" s="2" t="s">
        <v>610</v>
      </c>
      <c r="B145" s="2" t="s">
        <v>65</v>
      </c>
      <c r="C145" s="2" t="s">
        <v>66</v>
      </c>
      <c r="D145" s="2" t="s">
        <v>0</v>
      </c>
      <c r="E145" s="8">
        <v>0</v>
      </c>
      <c r="F145" s="8">
        <v>8.8999999999999999E-3</v>
      </c>
      <c r="G145" s="8">
        <v>8.8999999999999999E-3</v>
      </c>
      <c r="H145" s="9">
        <v>4514</v>
      </c>
      <c r="I145" s="8">
        <v>0.47393364928909998</v>
      </c>
      <c r="J145" s="8">
        <v>0.49824561403508799</v>
      </c>
    </row>
    <row r="146" spans="1:10" x14ac:dyDescent="0.25">
      <c r="A146" s="2" t="s">
        <v>611</v>
      </c>
      <c r="B146" s="2" t="s">
        <v>125</v>
      </c>
      <c r="C146" s="2" t="s">
        <v>19</v>
      </c>
      <c r="D146" s="2" t="s">
        <v>17</v>
      </c>
      <c r="E146" s="8">
        <v>0</v>
      </c>
      <c r="F146" s="8">
        <v>1.2500000000000001E-2</v>
      </c>
      <c r="G146" s="8">
        <v>1.2500000000000001E-2</v>
      </c>
      <c r="H146" s="9">
        <v>4490</v>
      </c>
      <c r="I146" s="8">
        <v>0.48489010989011</v>
      </c>
      <c r="J146" s="8">
        <v>0.52243958573072502</v>
      </c>
    </row>
    <row r="147" spans="1:10" x14ac:dyDescent="0.25">
      <c r="A147" s="2" t="s">
        <v>612</v>
      </c>
      <c r="B147" s="2" t="s">
        <v>168</v>
      </c>
      <c r="C147" s="2" t="s">
        <v>169</v>
      </c>
      <c r="D147" s="2" t="s">
        <v>84</v>
      </c>
      <c r="E147" s="8">
        <v>0</v>
      </c>
      <c r="F147" s="8">
        <v>1.6000000000000001E-3</v>
      </c>
      <c r="G147" s="8">
        <v>1.6000000000000001E-3</v>
      </c>
      <c r="H147" s="9">
        <v>4474</v>
      </c>
      <c r="I147" s="8">
        <v>0.509565217391304</v>
      </c>
      <c r="J147" s="8">
        <v>0.5</v>
      </c>
    </row>
    <row r="148" spans="1:10" x14ac:dyDescent="0.25">
      <c r="A148" s="2" t="s">
        <v>613</v>
      </c>
      <c r="B148" s="2" t="s">
        <v>59</v>
      </c>
      <c r="C148" s="2" t="s">
        <v>60</v>
      </c>
      <c r="D148" s="2" t="s">
        <v>9</v>
      </c>
      <c r="E148" s="8">
        <v>0</v>
      </c>
      <c r="F148" s="8">
        <v>2.0000000000000001E-4</v>
      </c>
      <c r="G148" s="8">
        <v>2.0000000000000001E-4</v>
      </c>
      <c r="H148" s="9">
        <v>4444</v>
      </c>
      <c r="I148" s="8">
        <v>0.49466666666666698</v>
      </c>
      <c r="J148" s="8">
        <v>0.48018648018648002</v>
      </c>
    </row>
    <row r="149" spans="1:10" x14ac:dyDescent="0.25">
      <c r="A149" s="2" t="s">
        <v>614</v>
      </c>
      <c r="B149" s="2" t="s">
        <v>361</v>
      </c>
      <c r="C149" s="2" t="s">
        <v>362</v>
      </c>
      <c r="D149" s="2" t="s">
        <v>199</v>
      </c>
      <c r="E149" s="8">
        <v>1.1599999999999999E-2</v>
      </c>
      <c r="F149" s="8">
        <v>5.0000000000000001E-4</v>
      </c>
      <c r="G149" s="8">
        <v>1.21E-2</v>
      </c>
      <c r="H149" s="9">
        <v>4383</v>
      </c>
      <c r="I149" s="8">
        <v>0.51038062283736996</v>
      </c>
      <c r="J149" s="8">
        <v>0.50640113798008501</v>
      </c>
    </row>
    <row r="150" spans="1:10" x14ac:dyDescent="0.25">
      <c r="A150" s="2" t="s">
        <v>615</v>
      </c>
      <c r="B150" s="2" t="s">
        <v>371</v>
      </c>
      <c r="C150" s="2" t="s">
        <v>372</v>
      </c>
      <c r="D150" s="2" t="s">
        <v>138</v>
      </c>
      <c r="E150" s="8">
        <v>0</v>
      </c>
      <c r="F150" s="8">
        <v>1.6000000000000001E-3</v>
      </c>
      <c r="G150" s="8">
        <v>1.6000000000000001E-3</v>
      </c>
      <c r="H150" s="9">
        <v>4382</v>
      </c>
      <c r="I150" s="8">
        <v>0.48874296435272002</v>
      </c>
      <c r="J150" s="8">
        <v>0.48942598187311198</v>
      </c>
    </row>
    <row r="151" spans="1:10" x14ac:dyDescent="0.25">
      <c r="A151" s="2" t="s">
        <v>616</v>
      </c>
      <c r="B151" s="2" t="s">
        <v>309</v>
      </c>
      <c r="C151" s="2" t="s">
        <v>100</v>
      </c>
      <c r="D151" s="2" t="s">
        <v>9</v>
      </c>
      <c r="E151" s="8">
        <v>0</v>
      </c>
      <c r="F151" s="8">
        <v>5.0000000000000001E-4</v>
      </c>
      <c r="G151" s="8">
        <v>5.0000000000000001E-4</v>
      </c>
      <c r="H151" s="9">
        <v>4370</v>
      </c>
      <c r="I151" s="8">
        <v>0.48809523809523803</v>
      </c>
      <c r="J151" s="8">
        <v>0.49881516587677699</v>
      </c>
    </row>
    <row r="152" spans="1:10" x14ac:dyDescent="0.25">
      <c r="A152" s="2" t="s">
        <v>617</v>
      </c>
      <c r="B152" s="2" t="s">
        <v>204</v>
      </c>
      <c r="C152" s="2" t="s">
        <v>176</v>
      </c>
      <c r="D152" s="2" t="s">
        <v>3</v>
      </c>
      <c r="E152" s="8">
        <v>0</v>
      </c>
      <c r="F152" s="8">
        <v>8.3000000000000001E-3</v>
      </c>
      <c r="G152" s="8">
        <v>8.3000000000000001E-3</v>
      </c>
      <c r="H152" s="9">
        <v>4350</v>
      </c>
      <c r="I152" s="8">
        <v>0.46153846153846201</v>
      </c>
      <c r="J152" s="8">
        <v>0.484116899618806</v>
      </c>
    </row>
    <row r="153" spans="1:10" x14ac:dyDescent="0.25">
      <c r="A153" s="2" t="s">
        <v>618</v>
      </c>
      <c r="B153" s="2" t="s">
        <v>350</v>
      </c>
      <c r="C153" s="2" t="s">
        <v>86</v>
      </c>
      <c r="D153" s="2" t="s">
        <v>84</v>
      </c>
      <c r="E153" s="8">
        <v>0</v>
      </c>
      <c r="F153" s="8">
        <v>0</v>
      </c>
      <c r="G153" s="8">
        <v>0</v>
      </c>
      <c r="H153" s="9">
        <v>4342</v>
      </c>
      <c r="I153" s="8">
        <v>0.52588996763754003</v>
      </c>
      <c r="J153" s="8">
        <v>0.47325102880658398</v>
      </c>
    </row>
    <row r="154" spans="1:10" x14ac:dyDescent="0.25">
      <c r="A154" s="2" t="s">
        <v>619</v>
      </c>
      <c r="B154" s="2" t="s">
        <v>349</v>
      </c>
      <c r="C154" s="2" t="s">
        <v>33</v>
      </c>
      <c r="D154" s="2" t="s">
        <v>12</v>
      </c>
      <c r="E154" s="8">
        <v>0</v>
      </c>
      <c r="F154" s="8">
        <v>0</v>
      </c>
      <c r="G154" s="8">
        <v>0</v>
      </c>
      <c r="H154" s="9">
        <v>4319</v>
      </c>
      <c r="I154" s="8">
        <v>0.557894736842105</v>
      </c>
      <c r="J154" s="8">
        <v>0.498098859315589</v>
      </c>
    </row>
    <row r="155" spans="1:10" x14ac:dyDescent="0.25">
      <c r="A155" s="2" t="s">
        <v>620</v>
      </c>
      <c r="B155" s="2" t="s">
        <v>278</v>
      </c>
      <c r="C155" s="2" t="s">
        <v>279</v>
      </c>
      <c r="D155" s="2" t="s">
        <v>9</v>
      </c>
      <c r="E155" s="8">
        <v>0</v>
      </c>
      <c r="F155" s="8">
        <v>5.6000000000000008E-3</v>
      </c>
      <c r="G155" s="8">
        <v>5.6000000000000008E-3</v>
      </c>
      <c r="H155" s="9">
        <v>4304</v>
      </c>
      <c r="I155" s="8">
        <v>0.46299483648881201</v>
      </c>
      <c r="J155" s="8">
        <v>0.50231839258114397</v>
      </c>
    </row>
    <row r="156" spans="1:10" x14ac:dyDescent="0.25">
      <c r="A156" s="2" t="s">
        <v>621</v>
      </c>
      <c r="B156" s="2" t="s">
        <v>135</v>
      </c>
      <c r="C156" s="2" t="s">
        <v>68</v>
      </c>
      <c r="D156" s="2" t="s">
        <v>52</v>
      </c>
      <c r="E156" s="8">
        <v>5.1000000000000004E-3</v>
      </c>
      <c r="F156" s="8">
        <v>2.0000000000000001E-4</v>
      </c>
      <c r="G156" s="8">
        <v>5.4000000000000003E-3</v>
      </c>
      <c r="H156" s="9">
        <v>4290</v>
      </c>
      <c r="I156" s="8">
        <v>0.47356321839080501</v>
      </c>
      <c r="J156" s="8">
        <v>0.42820512820512802</v>
      </c>
    </row>
    <row r="157" spans="1:10" x14ac:dyDescent="0.25">
      <c r="A157" s="2" t="s">
        <v>622</v>
      </c>
      <c r="B157" s="2" t="s">
        <v>432</v>
      </c>
      <c r="C157" s="2" t="s">
        <v>381</v>
      </c>
      <c r="D157" s="2" t="s">
        <v>38</v>
      </c>
      <c r="E157" s="8">
        <v>0</v>
      </c>
      <c r="F157" s="8">
        <v>0</v>
      </c>
      <c r="G157" s="8">
        <v>0</v>
      </c>
      <c r="H157" s="9">
        <v>4288</v>
      </c>
      <c r="I157" s="8">
        <v>0.51617873651771995</v>
      </c>
      <c r="J157" s="8">
        <v>0.47331786542923399</v>
      </c>
    </row>
    <row r="158" spans="1:10" x14ac:dyDescent="0.25">
      <c r="A158" s="2" t="s">
        <v>623</v>
      </c>
      <c r="B158" s="2" t="s">
        <v>151</v>
      </c>
      <c r="C158" s="2" t="s">
        <v>19</v>
      </c>
      <c r="D158" s="2" t="s">
        <v>17</v>
      </c>
      <c r="E158" s="8">
        <v>0</v>
      </c>
      <c r="F158" s="8">
        <v>0</v>
      </c>
      <c r="G158" s="8">
        <v>0</v>
      </c>
      <c r="H158" s="9">
        <v>4244</v>
      </c>
      <c r="I158" s="8">
        <v>0.51014040561622498</v>
      </c>
      <c r="J158" s="8">
        <v>0.50890207715133495</v>
      </c>
    </row>
    <row r="159" spans="1:10" x14ac:dyDescent="0.25">
      <c r="A159" s="2" t="s">
        <v>624</v>
      </c>
      <c r="B159" s="2" t="s">
        <v>434</v>
      </c>
      <c r="C159" s="2" t="s">
        <v>254</v>
      </c>
      <c r="D159" s="2" t="s">
        <v>6</v>
      </c>
      <c r="E159" s="8">
        <v>0</v>
      </c>
      <c r="F159" s="8">
        <v>7.000000000000001E-4</v>
      </c>
      <c r="G159" s="8">
        <v>7.000000000000001E-4</v>
      </c>
      <c r="H159" s="9">
        <v>4152</v>
      </c>
      <c r="I159" s="8">
        <v>0.42769230769230798</v>
      </c>
      <c r="J159" s="8">
        <v>0.5</v>
      </c>
    </row>
    <row r="160" spans="1:10" x14ac:dyDescent="0.25">
      <c r="A160" s="2" t="s">
        <v>625</v>
      </c>
      <c r="B160" s="2" t="s">
        <v>146</v>
      </c>
      <c r="C160" s="2" t="s">
        <v>147</v>
      </c>
      <c r="D160" s="2" t="s">
        <v>0</v>
      </c>
      <c r="E160" s="8">
        <v>0</v>
      </c>
      <c r="F160" s="8">
        <v>0</v>
      </c>
      <c r="G160" s="8">
        <v>0</v>
      </c>
      <c r="H160" s="9">
        <v>4105</v>
      </c>
      <c r="I160" s="8">
        <v>0.476190476190476</v>
      </c>
      <c r="J160" s="8">
        <v>0.50567260940032399</v>
      </c>
    </row>
    <row r="161" spans="1:10" x14ac:dyDescent="0.25">
      <c r="A161" s="2" t="s">
        <v>626</v>
      </c>
      <c r="B161" s="2" t="s">
        <v>430</v>
      </c>
      <c r="C161" s="2" t="s">
        <v>231</v>
      </c>
      <c r="D161" s="2" t="s">
        <v>52</v>
      </c>
      <c r="E161" s="8">
        <v>0</v>
      </c>
      <c r="F161" s="8">
        <v>6.8000000000000005E-3</v>
      </c>
      <c r="G161" s="8">
        <v>6.8000000000000005E-3</v>
      </c>
      <c r="H161" s="9">
        <v>4100</v>
      </c>
      <c r="I161" s="8">
        <v>0.48901098901098899</v>
      </c>
      <c r="J161" s="8">
        <v>0.50909090909090904</v>
      </c>
    </row>
    <row r="162" spans="1:10" x14ac:dyDescent="0.25">
      <c r="A162" s="2" t="s">
        <v>627</v>
      </c>
      <c r="B162" s="2" t="s">
        <v>200</v>
      </c>
      <c r="C162" s="2" t="s">
        <v>201</v>
      </c>
      <c r="D162" s="2" t="s">
        <v>199</v>
      </c>
      <c r="E162" s="8">
        <v>0</v>
      </c>
      <c r="F162" s="8">
        <v>0</v>
      </c>
      <c r="G162" s="8">
        <v>0</v>
      </c>
      <c r="H162" s="9">
        <v>4086</v>
      </c>
      <c r="I162" s="8">
        <v>0.479134466769706</v>
      </c>
      <c r="J162" s="8">
        <v>0.49204406364749098</v>
      </c>
    </row>
    <row r="163" spans="1:10" x14ac:dyDescent="0.25">
      <c r="A163" s="2" t="s">
        <v>628</v>
      </c>
      <c r="B163" s="2" t="s">
        <v>207</v>
      </c>
      <c r="C163" s="2" t="s">
        <v>208</v>
      </c>
      <c r="D163" s="2" t="s">
        <v>190</v>
      </c>
      <c r="E163" s="8">
        <v>0</v>
      </c>
      <c r="F163" s="8">
        <v>0.9899</v>
      </c>
      <c r="G163" s="8">
        <v>0.9899</v>
      </c>
      <c r="H163" s="9">
        <v>4058</v>
      </c>
      <c r="I163" s="8">
        <v>0.5</v>
      </c>
      <c r="J163" s="8">
        <v>0.47826086956521702</v>
      </c>
    </row>
    <row r="164" spans="1:10" x14ac:dyDescent="0.25">
      <c r="A164" s="2" t="s">
        <v>629</v>
      </c>
      <c r="B164" s="2" t="s">
        <v>63</v>
      </c>
      <c r="C164" s="2" t="s">
        <v>64</v>
      </c>
      <c r="D164" s="2" t="s">
        <v>38</v>
      </c>
      <c r="E164" s="8">
        <v>0</v>
      </c>
      <c r="F164" s="8">
        <v>0</v>
      </c>
      <c r="G164" s="8">
        <v>0</v>
      </c>
      <c r="H164" s="9">
        <v>4049</v>
      </c>
      <c r="I164" s="8">
        <v>0.50289017341040498</v>
      </c>
      <c r="J164" s="8">
        <v>0.48300117233294299</v>
      </c>
    </row>
    <row r="165" spans="1:10" x14ac:dyDescent="0.25">
      <c r="A165" s="2" t="s">
        <v>630</v>
      </c>
      <c r="B165" s="2" t="s">
        <v>154</v>
      </c>
      <c r="C165" s="2" t="s">
        <v>128</v>
      </c>
      <c r="D165" s="2" t="s">
        <v>17</v>
      </c>
      <c r="E165" s="8">
        <v>0</v>
      </c>
      <c r="F165" s="8">
        <v>0</v>
      </c>
      <c r="G165" s="8">
        <v>0</v>
      </c>
      <c r="H165" s="9">
        <v>4048</v>
      </c>
      <c r="I165" s="8">
        <v>0.45951859956236302</v>
      </c>
      <c r="J165" s="8">
        <v>0.51246105919003104</v>
      </c>
    </row>
    <row r="166" spans="1:10" x14ac:dyDescent="0.25">
      <c r="A166" s="2" t="s">
        <v>631</v>
      </c>
      <c r="B166" s="2" t="s">
        <v>413</v>
      </c>
      <c r="C166" s="2" t="s">
        <v>335</v>
      </c>
      <c r="D166" s="2" t="s">
        <v>199</v>
      </c>
      <c r="E166" s="8">
        <v>1.9E-2</v>
      </c>
      <c r="F166" s="8">
        <v>1.2999999999999999E-3</v>
      </c>
      <c r="G166" s="8">
        <v>2.0199999999999999E-2</v>
      </c>
      <c r="H166" s="9">
        <v>3954</v>
      </c>
      <c r="I166" s="8">
        <v>0.468112244897959</v>
      </c>
      <c r="J166" s="8">
        <v>0.50677506775067704</v>
      </c>
    </row>
    <row r="167" spans="1:10" x14ac:dyDescent="0.25">
      <c r="A167" s="2" t="s">
        <v>632</v>
      </c>
      <c r="B167" s="2" t="s">
        <v>184</v>
      </c>
      <c r="C167" s="2" t="s">
        <v>185</v>
      </c>
      <c r="D167" s="2" t="s">
        <v>138</v>
      </c>
      <c r="E167" s="8">
        <v>0</v>
      </c>
      <c r="F167" s="8">
        <v>0</v>
      </c>
      <c r="G167" s="8">
        <v>0</v>
      </c>
      <c r="H167" s="9">
        <v>3922</v>
      </c>
      <c r="I167" s="8">
        <v>0.50469798657718101</v>
      </c>
      <c r="J167" s="8">
        <v>0.476190476190476</v>
      </c>
    </row>
    <row r="168" spans="1:10" x14ac:dyDescent="0.25">
      <c r="A168" s="2" t="s">
        <v>633</v>
      </c>
      <c r="B168" s="2" t="s">
        <v>298</v>
      </c>
      <c r="C168" s="2" t="s">
        <v>201</v>
      </c>
      <c r="D168" s="2" t="s">
        <v>199</v>
      </c>
      <c r="E168" s="8">
        <v>0</v>
      </c>
      <c r="F168" s="8">
        <v>8.0000000000000004E-4</v>
      </c>
      <c r="G168" s="8">
        <v>8.0000000000000004E-4</v>
      </c>
      <c r="H168" s="9">
        <v>3899</v>
      </c>
      <c r="I168" s="8">
        <v>0.51617647058823501</v>
      </c>
      <c r="J168" s="8">
        <v>0.50847457627118597</v>
      </c>
    </row>
    <row r="169" spans="1:10" x14ac:dyDescent="0.25">
      <c r="A169" s="2" t="s">
        <v>634</v>
      </c>
      <c r="B169" s="2" t="s">
        <v>368</v>
      </c>
      <c r="C169" s="2" t="s">
        <v>369</v>
      </c>
      <c r="D169" s="2" t="s">
        <v>12</v>
      </c>
      <c r="E169" s="8">
        <v>0</v>
      </c>
      <c r="F169" s="8">
        <v>0.48229999999999995</v>
      </c>
      <c r="G169" s="8">
        <v>0.48229999999999995</v>
      </c>
      <c r="H169" s="9">
        <v>3813</v>
      </c>
      <c r="I169" s="8" t="s">
        <v>767</v>
      </c>
      <c r="J169" s="8">
        <v>0.42857142857142899</v>
      </c>
    </row>
    <row r="170" spans="1:10" x14ac:dyDescent="0.25">
      <c r="A170" s="2" t="s">
        <v>635</v>
      </c>
      <c r="B170" s="2" t="s">
        <v>99</v>
      </c>
      <c r="C170" s="2" t="s">
        <v>100</v>
      </c>
      <c r="D170" s="2" t="s">
        <v>9</v>
      </c>
      <c r="E170" s="8">
        <v>8.0000000000000004E-4</v>
      </c>
      <c r="F170" s="8">
        <v>2.69E-2</v>
      </c>
      <c r="G170" s="8">
        <v>2.7699999999999999E-2</v>
      </c>
      <c r="H170" s="9">
        <v>3787</v>
      </c>
      <c r="I170" s="8">
        <v>0.49007444168734499</v>
      </c>
      <c r="J170" s="8">
        <v>0.50574712643678199</v>
      </c>
    </row>
    <row r="171" spans="1:10" x14ac:dyDescent="0.25">
      <c r="A171" s="2" t="s">
        <v>636</v>
      </c>
      <c r="B171" s="2" t="s">
        <v>352</v>
      </c>
      <c r="C171" s="2" t="s">
        <v>353</v>
      </c>
      <c r="D171" s="2" t="s">
        <v>118</v>
      </c>
      <c r="E171" s="8">
        <v>0</v>
      </c>
      <c r="F171" s="8">
        <v>2.3999999999999998E-3</v>
      </c>
      <c r="G171" s="8">
        <v>2.3999999999999998E-3</v>
      </c>
      <c r="H171" s="9">
        <v>3769</v>
      </c>
      <c r="I171" s="8">
        <v>0.46721311475409799</v>
      </c>
      <c r="J171" s="8">
        <v>0.46539027982327003</v>
      </c>
    </row>
    <row r="172" spans="1:10" x14ac:dyDescent="0.25">
      <c r="A172" s="2" t="s">
        <v>637</v>
      </c>
      <c r="B172" s="2" t="s">
        <v>164</v>
      </c>
      <c r="C172" s="2" t="s">
        <v>165</v>
      </c>
      <c r="D172" s="2" t="s">
        <v>118</v>
      </c>
      <c r="E172" s="8">
        <v>0</v>
      </c>
      <c r="F172" s="8">
        <v>0</v>
      </c>
      <c r="G172" s="8">
        <v>0</v>
      </c>
      <c r="H172" s="9">
        <v>3750</v>
      </c>
      <c r="I172" s="8">
        <v>0.44034707158351399</v>
      </c>
      <c r="J172" s="8">
        <v>0.485411140583554</v>
      </c>
    </row>
    <row r="173" spans="1:10" x14ac:dyDescent="0.25">
      <c r="A173" s="2" t="s">
        <v>638</v>
      </c>
      <c r="B173" s="2" t="s">
        <v>334</v>
      </c>
      <c r="C173" s="2" t="s">
        <v>335</v>
      </c>
      <c r="D173" s="2" t="s">
        <v>199</v>
      </c>
      <c r="E173" s="8">
        <v>0</v>
      </c>
      <c r="F173" s="8">
        <v>2.3999999999999998E-3</v>
      </c>
      <c r="G173" s="8">
        <v>2.3999999999999998E-3</v>
      </c>
      <c r="H173" s="9">
        <v>3749</v>
      </c>
      <c r="I173" s="8">
        <v>0.480473372781065</v>
      </c>
      <c r="J173" s="8">
        <v>0.498783454987835</v>
      </c>
    </row>
    <row r="174" spans="1:10" x14ac:dyDescent="0.25">
      <c r="A174" s="2" t="s">
        <v>639</v>
      </c>
      <c r="B174" s="2" t="s">
        <v>320</v>
      </c>
      <c r="C174" s="2" t="s">
        <v>321</v>
      </c>
      <c r="D174" s="2" t="s">
        <v>118</v>
      </c>
      <c r="E174" s="8">
        <v>0</v>
      </c>
      <c r="F174" s="8">
        <v>3.4999999999999996E-3</v>
      </c>
      <c r="G174" s="8">
        <v>3.4999999999999996E-3</v>
      </c>
      <c r="H174" s="9">
        <v>3748</v>
      </c>
      <c r="I174" s="8">
        <v>0.49542961608775099</v>
      </c>
      <c r="J174" s="8">
        <v>0.48506401137980099</v>
      </c>
    </row>
    <row r="175" spans="1:10" x14ac:dyDescent="0.25">
      <c r="A175" s="2" t="s">
        <v>640</v>
      </c>
      <c r="B175" s="2" t="s">
        <v>226</v>
      </c>
      <c r="C175" s="2" t="s">
        <v>147</v>
      </c>
      <c r="D175" s="2" t="s">
        <v>0</v>
      </c>
      <c r="E175" s="8">
        <v>0</v>
      </c>
      <c r="F175" s="8">
        <v>2.9999999999999997E-4</v>
      </c>
      <c r="G175" s="8">
        <v>2.9999999999999997E-4</v>
      </c>
      <c r="H175" s="9">
        <v>3617</v>
      </c>
      <c r="I175" s="8">
        <v>0.51323828920570302</v>
      </c>
      <c r="J175" s="8">
        <v>0.48923959827833602</v>
      </c>
    </row>
    <row r="176" spans="1:10" x14ac:dyDescent="0.25">
      <c r="A176" s="2" t="s">
        <v>641</v>
      </c>
      <c r="B176" s="2" t="s">
        <v>314</v>
      </c>
      <c r="C176" s="2" t="s">
        <v>147</v>
      </c>
      <c r="D176" s="2" t="s">
        <v>0</v>
      </c>
      <c r="E176" s="8">
        <v>0</v>
      </c>
      <c r="F176" s="8">
        <v>0</v>
      </c>
      <c r="G176" s="8">
        <v>0</v>
      </c>
      <c r="H176" s="9">
        <v>3616</v>
      </c>
      <c r="I176" s="8">
        <v>0.48654708520179402</v>
      </c>
      <c r="J176" s="8">
        <v>0.47401574803149599</v>
      </c>
    </row>
    <row r="177" spans="1:10" x14ac:dyDescent="0.25">
      <c r="A177" s="2" t="s">
        <v>642</v>
      </c>
      <c r="B177" s="2" t="s">
        <v>132</v>
      </c>
      <c r="C177" s="2" t="s">
        <v>43</v>
      </c>
      <c r="D177" s="2" t="s">
        <v>41</v>
      </c>
      <c r="E177" s="8">
        <v>0</v>
      </c>
      <c r="F177" s="8">
        <v>0</v>
      </c>
      <c r="G177" s="8">
        <v>0</v>
      </c>
      <c r="H177" s="9">
        <v>3603</v>
      </c>
      <c r="I177" s="8">
        <v>0.48671328671328701</v>
      </c>
      <c r="J177" s="8">
        <v>0.47639484978540803</v>
      </c>
    </row>
    <row r="178" spans="1:10" x14ac:dyDescent="0.25">
      <c r="A178" s="2" t="s">
        <v>643</v>
      </c>
      <c r="B178" s="2" t="s">
        <v>209</v>
      </c>
      <c r="C178" s="2" t="s">
        <v>8</v>
      </c>
      <c r="D178" s="2" t="s">
        <v>6</v>
      </c>
      <c r="E178" s="8">
        <v>0</v>
      </c>
      <c r="F178" s="8">
        <v>7.8000000000000005E-3</v>
      </c>
      <c r="G178" s="8">
        <v>7.8000000000000005E-3</v>
      </c>
      <c r="H178" s="9">
        <v>3591</v>
      </c>
      <c r="I178" s="8">
        <v>0.50873786407766997</v>
      </c>
      <c r="J178" s="8">
        <v>0.47499999999999998</v>
      </c>
    </row>
    <row r="179" spans="1:10" x14ac:dyDescent="0.25">
      <c r="A179" s="2" t="s">
        <v>644</v>
      </c>
      <c r="B179" s="2" t="s">
        <v>347</v>
      </c>
      <c r="C179" s="2" t="s">
        <v>348</v>
      </c>
      <c r="D179" s="2" t="s">
        <v>190</v>
      </c>
      <c r="E179" s="8">
        <v>0</v>
      </c>
      <c r="F179" s="8">
        <v>0</v>
      </c>
      <c r="G179" s="8">
        <v>0</v>
      </c>
      <c r="H179" s="9">
        <v>3513</v>
      </c>
      <c r="I179" s="8">
        <v>0.49784791965566699</v>
      </c>
      <c r="J179" s="8">
        <v>0.50048402710551798</v>
      </c>
    </row>
    <row r="180" spans="1:10" x14ac:dyDescent="0.25">
      <c r="A180" s="2" t="s">
        <v>645</v>
      </c>
      <c r="B180" s="2" t="s">
        <v>197</v>
      </c>
      <c r="C180" s="2" t="s">
        <v>198</v>
      </c>
      <c r="D180" s="2" t="s">
        <v>9</v>
      </c>
      <c r="E180" s="8">
        <v>0</v>
      </c>
      <c r="F180" s="8">
        <v>0</v>
      </c>
      <c r="G180" s="8">
        <v>0</v>
      </c>
      <c r="H180" s="9">
        <v>3427</v>
      </c>
      <c r="I180" s="8">
        <v>0.48484848484848497</v>
      </c>
      <c r="J180" s="8">
        <v>0.53322259136212602</v>
      </c>
    </row>
    <row r="181" spans="1:10" x14ac:dyDescent="0.25">
      <c r="A181" s="2" t="s">
        <v>646</v>
      </c>
      <c r="B181" s="2" t="s">
        <v>72</v>
      </c>
      <c r="C181" s="2" t="s">
        <v>71</v>
      </c>
      <c r="D181" s="2" t="s">
        <v>12</v>
      </c>
      <c r="E181" s="8">
        <v>0</v>
      </c>
      <c r="F181" s="8">
        <v>0</v>
      </c>
      <c r="G181" s="8">
        <v>0</v>
      </c>
      <c r="H181" s="9">
        <v>3413</v>
      </c>
      <c r="I181" s="8">
        <v>0.49011857707509898</v>
      </c>
      <c r="J181" s="8">
        <v>0.47194244604316499</v>
      </c>
    </row>
    <row r="182" spans="1:10" x14ac:dyDescent="0.25">
      <c r="A182" s="2" t="s">
        <v>647</v>
      </c>
      <c r="B182" s="2" t="s">
        <v>317</v>
      </c>
      <c r="C182" s="2" t="s">
        <v>2</v>
      </c>
      <c r="D182" s="2" t="s">
        <v>0</v>
      </c>
      <c r="E182" s="8">
        <v>0.40639999999999998</v>
      </c>
      <c r="F182" s="8">
        <v>1.8799999999999997E-2</v>
      </c>
      <c r="G182" s="8">
        <v>0.42530000000000001</v>
      </c>
      <c r="H182" s="9">
        <v>3398</v>
      </c>
      <c r="I182" s="8" t="s">
        <v>767</v>
      </c>
      <c r="J182" s="8" t="s">
        <v>767</v>
      </c>
    </row>
    <row r="183" spans="1:10" x14ac:dyDescent="0.25">
      <c r="A183" s="2" t="s">
        <v>648</v>
      </c>
      <c r="B183" s="2" t="s">
        <v>136</v>
      </c>
      <c r="C183" s="2" t="s">
        <v>137</v>
      </c>
      <c r="D183" s="2" t="s">
        <v>3</v>
      </c>
      <c r="E183" s="8">
        <v>0</v>
      </c>
      <c r="F183" s="8">
        <v>0</v>
      </c>
      <c r="G183" s="8">
        <v>0</v>
      </c>
      <c r="H183" s="9">
        <v>3353</v>
      </c>
      <c r="I183" s="8">
        <v>0.51209677419354804</v>
      </c>
      <c r="J183" s="8">
        <v>0.47359154929577502</v>
      </c>
    </row>
    <row r="184" spans="1:10" x14ac:dyDescent="0.25">
      <c r="A184" s="2" t="s">
        <v>649</v>
      </c>
      <c r="B184" s="2" t="s">
        <v>205</v>
      </c>
      <c r="C184" s="2" t="s">
        <v>206</v>
      </c>
      <c r="D184" s="2" t="s">
        <v>6</v>
      </c>
      <c r="E184" s="8">
        <v>0</v>
      </c>
      <c r="F184" s="8">
        <v>3.9000000000000003E-3</v>
      </c>
      <c r="G184" s="8">
        <v>3.9000000000000003E-3</v>
      </c>
      <c r="H184" s="9">
        <v>3332</v>
      </c>
      <c r="I184" s="8">
        <v>0.51670951156812295</v>
      </c>
      <c r="J184" s="8">
        <v>0.49486301369863001</v>
      </c>
    </row>
    <row r="185" spans="1:10" x14ac:dyDescent="0.25">
      <c r="A185" s="2" t="s">
        <v>650</v>
      </c>
      <c r="B185" s="2" t="s">
        <v>392</v>
      </c>
      <c r="C185" s="2" t="s">
        <v>256</v>
      </c>
      <c r="D185" s="2" t="s">
        <v>138</v>
      </c>
      <c r="E185" s="8">
        <v>0</v>
      </c>
      <c r="F185" s="8">
        <v>0</v>
      </c>
      <c r="G185" s="8">
        <v>0</v>
      </c>
      <c r="H185" s="9">
        <v>3241</v>
      </c>
      <c r="I185" s="8">
        <v>0.46363636363636401</v>
      </c>
      <c r="J185" s="8">
        <v>0.62091503267973902</v>
      </c>
    </row>
    <row r="186" spans="1:10" x14ac:dyDescent="0.25">
      <c r="A186" s="2" t="s">
        <v>651</v>
      </c>
      <c r="B186" s="2" t="s">
        <v>259</v>
      </c>
      <c r="C186" s="2" t="s">
        <v>260</v>
      </c>
      <c r="D186" s="2" t="s">
        <v>0</v>
      </c>
      <c r="E186" s="8">
        <v>0.50369999999999993</v>
      </c>
      <c r="F186" s="8">
        <v>2.8000000000000004E-3</v>
      </c>
      <c r="G186" s="8">
        <v>0.50649999999999995</v>
      </c>
      <c r="H186" s="9">
        <v>3218</v>
      </c>
      <c r="I186" s="8" t="s">
        <v>767</v>
      </c>
      <c r="J186" s="8" t="s">
        <v>767</v>
      </c>
    </row>
    <row r="187" spans="1:10" x14ac:dyDescent="0.25">
      <c r="A187" s="2" t="s">
        <v>652</v>
      </c>
      <c r="B187" s="2" t="s">
        <v>239</v>
      </c>
      <c r="C187" s="2" t="s">
        <v>8</v>
      </c>
      <c r="D187" s="2" t="s">
        <v>6</v>
      </c>
      <c r="E187" s="8">
        <v>0</v>
      </c>
      <c r="F187" s="8">
        <v>0</v>
      </c>
      <c r="G187" s="8">
        <v>0</v>
      </c>
      <c r="H187" s="9">
        <v>3218</v>
      </c>
      <c r="I187" s="8">
        <v>0.51230769230769202</v>
      </c>
      <c r="J187" s="8">
        <v>0.47802197802197799</v>
      </c>
    </row>
    <row r="188" spans="1:10" x14ac:dyDescent="0.25">
      <c r="A188" s="2" t="s">
        <v>653</v>
      </c>
      <c r="B188" s="2" t="s">
        <v>133</v>
      </c>
      <c r="C188" s="2" t="s">
        <v>134</v>
      </c>
      <c r="D188" s="2" t="s">
        <v>17</v>
      </c>
      <c r="E188" s="8">
        <v>0</v>
      </c>
      <c r="F188" s="8">
        <v>0.14510000000000001</v>
      </c>
      <c r="G188" s="8">
        <v>0.14510000000000001</v>
      </c>
      <c r="H188" s="9">
        <v>3212</v>
      </c>
      <c r="I188" s="8">
        <v>0.59862778730703303</v>
      </c>
      <c r="J188" s="8">
        <v>0.46067415730337102</v>
      </c>
    </row>
    <row r="189" spans="1:10" x14ac:dyDescent="0.25">
      <c r="A189" s="2" t="s">
        <v>654</v>
      </c>
      <c r="B189" s="2" t="s">
        <v>290</v>
      </c>
      <c r="C189" s="2" t="s">
        <v>291</v>
      </c>
      <c r="D189" s="2" t="s">
        <v>0</v>
      </c>
      <c r="E189" s="8">
        <v>8.9999999999999998E-4</v>
      </c>
      <c r="F189" s="8">
        <v>2.9999999999999997E-4</v>
      </c>
      <c r="G189" s="8">
        <v>1.2999999999999999E-3</v>
      </c>
      <c r="H189" s="9">
        <v>3184</v>
      </c>
      <c r="I189" s="8">
        <v>0.56386066763425302</v>
      </c>
      <c r="J189" s="8">
        <v>0.51720310765815802</v>
      </c>
    </row>
    <row r="190" spans="1:10" x14ac:dyDescent="0.25">
      <c r="A190" s="2" t="s">
        <v>655</v>
      </c>
      <c r="B190" s="2" t="s">
        <v>179</v>
      </c>
      <c r="C190" s="2" t="s">
        <v>180</v>
      </c>
      <c r="D190" s="2" t="s">
        <v>118</v>
      </c>
      <c r="E190" s="8">
        <v>0</v>
      </c>
      <c r="F190" s="8">
        <v>0</v>
      </c>
      <c r="G190" s="8">
        <v>0</v>
      </c>
      <c r="H190" s="9">
        <v>3179</v>
      </c>
      <c r="I190" s="8">
        <v>0.47972972972972999</v>
      </c>
      <c r="J190" s="8">
        <v>0.45983935742971899</v>
      </c>
    </row>
    <row r="191" spans="1:10" x14ac:dyDescent="0.25">
      <c r="A191" s="2" t="s">
        <v>656</v>
      </c>
      <c r="B191" s="2" t="s">
        <v>7</v>
      </c>
      <c r="C191" s="2" t="s">
        <v>8</v>
      </c>
      <c r="D191" s="2" t="s">
        <v>6</v>
      </c>
      <c r="E191" s="8">
        <v>0</v>
      </c>
      <c r="F191" s="8">
        <v>0</v>
      </c>
      <c r="G191" s="8">
        <v>0</v>
      </c>
      <c r="H191" s="9">
        <v>3132</v>
      </c>
      <c r="I191" s="8">
        <v>0.469135802469136</v>
      </c>
      <c r="J191" s="8">
        <v>0.53119429590017797</v>
      </c>
    </row>
    <row r="192" spans="1:10" x14ac:dyDescent="0.25">
      <c r="A192" s="2" t="s">
        <v>657</v>
      </c>
      <c r="B192" s="2" t="s">
        <v>346</v>
      </c>
      <c r="C192" s="2" t="s">
        <v>100</v>
      </c>
      <c r="D192" s="2" t="s">
        <v>9</v>
      </c>
      <c r="E192" s="8">
        <v>0</v>
      </c>
      <c r="F192" s="8">
        <v>0</v>
      </c>
      <c r="G192" s="8">
        <v>0</v>
      </c>
      <c r="H192" s="9">
        <v>3098</v>
      </c>
      <c r="I192" s="8">
        <v>0.51503759398496196</v>
      </c>
      <c r="J192" s="8">
        <v>0.50470219435736696</v>
      </c>
    </row>
    <row r="193" spans="1:10" x14ac:dyDescent="0.25">
      <c r="A193" s="2" t="s">
        <v>658</v>
      </c>
      <c r="B193" s="2" t="s">
        <v>139</v>
      </c>
      <c r="C193" s="2" t="s">
        <v>140</v>
      </c>
      <c r="D193" s="2" t="s">
        <v>138</v>
      </c>
      <c r="E193" s="8">
        <v>0</v>
      </c>
      <c r="F193" s="8">
        <v>0</v>
      </c>
      <c r="G193" s="8">
        <v>0</v>
      </c>
      <c r="H193" s="9">
        <v>3082</v>
      </c>
      <c r="I193" s="8">
        <v>0.52434456928838902</v>
      </c>
      <c r="J193" s="8">
        <v>0.482517482517482</v>
      </c>
    </row>
    <row r="194" spans="1:10" x14ac:dyDescent="0.25">
      <c r="A194" s="2" t="s">
        <v>659</v>
      </c>
      <c r="B194" s="2" t="s">
        <v>83</v>
      </c>
      <c r="C194" s="2" t="s">
        <v>2</v>
      </c>
      <c r="D194" s="2" t="s">
        <v>0</v>
      </c>
      <c r="E194" s="8">
        <v>0</v>
      </c>
      <c r="F194" s="8">
        <v>5.1999999999999998E-3</v>
      </c>
      <c r="G194" s="8">
        <v>5.1999999999999998E-3</v>
      </c>
      <c r="H194" s="9">
        <v>3057</v>
      </c>
      <c r="I194" s="8">
        <v>0.49180327868852503</v>
      </c>
      <c r="J194" s="8">
        <v>0.47735191637630697</v>
      </c>
    </row>
    <row r="195" spans="1:10" x14ac:dyDescent="0.25">
      <c r="A195" s="2" t="s">
        <v>660</v>
      </c>
      <c r="B195" s="2" t="s">
        <v>212</v>
      </c>
      <c r="C195" s="2" t="s">
        <v>213</v>
      </c>
      <c r="D195" s="2" t="s">
        <v>0</v>
      </c>
      <c r="E195" s="8">
        <v>0</v>
      </c>
      <c r="F195" s="8">
        <v>0</v>
      </c>
      <c r="G195" s="8">
        <v>0</v>
      </c>
      <c r="H195" s="9">
        <v>3048</v>
      </c>
      <c r="I195" s="8">
        <v>0.52494061757719701</v>
      </c>
      <c r="J195" s="8">
        <v>0.50906555090655503</v>
      </c>
    </row>
    <row r="196" spans="1:10" x14ac:dyDescent="0.25">
      <c r="A196" s="2" t="s">
        <v>661</v>
      </c>
      <c r="B196" s="2" t="s">
        <v>257</v>
      </c>
      <c r="C196" s="2" t="s">
        <v>258</v>
      </c>
      <c r="D196" s="2" t="s">
        <v>84</v>
      </c>
      <c r="E196" s="8">
        <v>0</v>
      </c>
      <c r="F196" s="8">
        <v>0</v>
      </c>
      <c r="G196" s="8">
        <v>0</v>
      </c>
      <c r="H196" s="9">
        <v>3036</v>
      </c>
      <c r="I196" s="8">
        <v>0.506493506493506</v>
      </c>
      <c r="J196" s="8">
        <v>0.48865979381443297</v>
      </c>
    </row>
    <row r="197" spans="1:10" x14ac:dyDescent="0.25">
      <c r="A197" s="2" t="s">
        <v>662</v>
      </c>
      <c r="B197" s="2" t="s">
        <v>55</v>
      </c>
      <c r="C197" s="2" t="s">
        <v>56</v>
      </c>
      <c r="D197" s="2" t="s">
        <v>9</v>
      </c>
      <c r="E197" s="8">
        <v>0</v>
      </c>
      <c r="F197" s="8">
        <v>0</v>
      </c>
      <c r="G197" s="8">
        <v>0</v>
      </c>
      <c r="H197" s="9">
        <v>3033</v>
      </c>
      <c r="I197" s="8">
        <v>0.49427917620137302</v>
      </c>
      <c r="J197" s="8">
        <v>0.497568881685575</v>
      </c>
    </row>
    <row r="198" spans="1:10" x14ac:dyDescent="0.25">
      <c r="A198" s="2" t="s">
        <v>663</v>
      </c>
      <c r="B198" s="2" t="s">
        <v>222</v>
      </c>
      <c r="C198" s="2" t="s">
        <v>223</v>
      </c>
      <c r="D198" s="2" t="s">
        <v>118</v>
      </c>
      <c r="E198" s="8">
        <v>0</v>
      </c>
      <c r="F198" s="8">
        <v>0</v>
      </c>
      <c r="G198" s="8">
        <v>0</v>
      </c>
      <c r="H198" s="9">
        <v>3030</v>
      </c>
      <c r="I198" s="8">
        <v>0.473002159827214</v>
      </c>
      <c r="J198" s="8">
        <v>0.48648648648648701</v>
      </c>
    </row>
    <row r="199" spans="1:10" x14ac:dyDescent="0.25">
      <c r="A199" s="2" t="s">
        <v>664</v>
      </c>
      <c r="B199" s="2" t="s">
        <v>285</v>
      </c>
      <c r="C199" s="2" t="s">
        <v>286</v>
      </c>
      <c r="D199" s="2" t="s">
        <v>84</v>
      </c>
      <c r="E199" s="8">
        <v>0</v>
      </c>
      <c r="F199" s="8">
        <v>0</v>
      </c>
      <c r="G199" s="8">
        <v>0</v>
      </c>
      <c r="H199" s="9">
        <v>3014</v>
      </c>
      <c r="I199" s="8">
        <v>0.49494949494949497</v>
      </c>
      <c r="J199" s="8">
        <v>0.48188405797101402</v>
      </c>
    </row>
    <row r="200" spans="1:10" x14ac:dyDescent="0.25">
      <c r="A200" s="2" t="s">
        <v>665</v>
      </c>
      <c r="B200" s="2" t="s">
        <v>242</v>
      </c>
      <c r="C200" s="2" t="s">
        <v>161</v>
      </c>
      <c r="D200" s="2" t="s">
        <v>46</v>
      </c>
      <c r="E200" s="8">
        <v>0</v>
      </c>
      <c r="F200" s="8">
        <v>0</v>
      </c>
      <c r="G200" s="8">
        <v>0</v>
      </c>
      <c r="H200" s="9">
        <v>2974</v>
      </c>
      <c r="I200" s="8">
        <v>0.42465753424657499</v>
      </c>
      <c r="J200" s="8">
        <v>0.489402697495183</v>
      </c>
    </row>
    <row r="201" spans="1:10" x14ac:dyDescent="0.25">
      <c r="A201" s="2" t="s">
        <v>666</v>
      </c>
      <c r="B201" s="2" t="s">
        <v>112</v>
      </c>
      <c r="C201" s="2" t="s">
        <v>113</v>
      </c>
      <c r="D201" s="2" t="s">
        <v>29</v>
      </c>
      <c r="E201" s="8">
        <v>0</v>
      </c>
      <c r="F201" s="8">
        <v>0</v>
      </c>
      <c r="G201" s="8">
        <v>0</v>
      </c>
      <c r="H201" s="9">
        <v>2959</v>
      </c>
      <c r="I201" s="8">
        <v>0.49777777777777799</v>
      </c>
      <c r="J201" s="8">
        <v>0.49295774647887303</v>
      </c>
    </row>
    <row r="202" spans="1:10" x14ac:dyDescent="0.25">
      <c r="A202" s="2" t="s">
        <v>667</v>
      </c>
      <c r="B202" s="2" t="s">
        <v>92</v>
      </c>
      <c r="C202" s="2" t="s">
        <v>93</v>
      </c>
      <c r="D202" s="2" t="s">
        <v>9</v>
      </c>
      <c r="E202" s="8">
        <v>0</v>
      </c>
      <c r="F202" s="8">
        <v>2.9999999999999997E-4</v>
      </c>
      <c r="G202" s="8">
        <v>2.9999999999999997E-4</v>
      </c>
      <c r="H202" s="9">
        <v>2958</v>
      </c>
      <c r="I202" s="8">
        <v>0.49122807017543901</v>
      </c>
      <c r="J202" s="8">
        <v>0.46263345195729499</v>
      </c>
    </row>
    <row r="203" spans="1:10" x14ac:dyDescent="0.25">
      <c r="A203" s="2" t="s">
        <v>668</v>
      </c>
      <c r="B203" s="2" t="s">
        <v>49</v>
      </c>
      <c r="C203" s="2" t="s">
        <v>50</v>
      </c>
      <c r="D203" s="2" t="s">
        <v>9</v>
      </c>
      <c r="E203" s="8">
        <v>0</v>
      </c>
      <c r="F203" s="8">
        <v>0</v>
      </c>
      <c r="G203" s="8">
        <v>0</v>
      </c>
      <c r="H203" s="9">
        <v>2940</v>
      </c>
      <c r="I203" s="8">
        <v>0.43535620052770402</v>
      </c>
      <c r="J203" s="8">
        <v>0.43991853360488797</v>
      </c>
    </row>
    <row r="204" spans="1:10" x14ac:dyDescent="0.25">
      <c r="A204" s="2" t="s">
        <v>669</v>
      </c>
      <c r="B204" s="2" t="s">
        <v>230</v>
      </c>
      <c r="C204" s="2" t="s">
        <v>231</v>
      </c>
      <c r="D204" s="2" t="s">
        <v>52</v>
      </c>
      <c r="E204" s="8">
        <v>0</v>
      </c>
      <c r="F204" s="8">
        <v>0</v>
      </c>
      <c r="G204" s="8">
        <v>0</v>
      </c>
      <c r="H204" s="9">
        <v>2902</v>
      </c>
      <c r="I204" s="8">
        <v>0.48517520215633397</v>
      </c>
      <c r="J204" s="8">
        <v>0.49407783417935702</v>
      </c>
    </row>
    <row r="205" spans="1:10" x14ac:dyDescent="0.25">
      <c r="A205" s="2" t="s">
        <v>670</v>
      </c>
      <c r="B205" s="2" t="s">
        <v>123</v>
      </c>
      <c r="C205" s="2" t="s">
        <v>124</v>
      </c>
      <c r="D205" s="2" t="s">
        <v>0</v>
      </c>
      <c r="E205" s="8">
        <v>0</v>
      </c>
      <c r="F205" s="8">
        <v>0</v>
      </c>
      <c r="G205" s="8">
        <v>0</v>
      </c>
      <c r="H205" s="9">
        <v>2885</v>
      </c>
      <c r="I205" s="8">
        <v>0.47216890595009597</v>
      </c>
      <c r="J205" s="8">
        <v>0.50813743218806495</v>
      </c>
    </row>
    <row r="206" spans="1:10" x14ac:dyDescent="0.25">
      <c r="A206" s="2" t="s">
        <v>671</v>
      </c>
      <c r="B206" s="2" t="s">
        <v>221</v>
      </c>
      <c r="C206" s="2" t="s">
        <v>66</v>
      </c>
      <c r="D206" s="2" t="s">
        <v>0</v>
      </c>
      <c r="E206" s="8">
        <v>0</v>
      </c>
      <c r="F206" s="8">
        <v>0</v>
      </c>
      <c r="G206" s="8">
        <v>0</v>
      </c>
      <c r="H206" s="9">
        <v>2882</v>
      </c>
      <c r="I206" s="8">
        <v>0.48979591836734698</v>
      </c>
      <c r="J206" s="8">
        <v>0.48288973384030398</v>
      </c>
    </row>
    <row r="207" spans="1:10" x14ac:dyDescent="0.25">
      <c r="A207" s="2" t="s">
        <v>672</v>
      </c>
      <c r="B207" s="2" t="s">
        <v>202</v>
      </c>
      <c r="C207" s="2" t="s">
        <v>203</v>
      </c>
      <c r="D207" s="2" t="s">
        <v>118</v>
      </c>
      <c r="E207" s="8">
        <v>0</v>
      </c>
      <c r="F207" s="8">
        <v>1.2699999999999999E-2</v>
      </c>
      <c r="G207" s="8">
        <v>1.2699999999999999E-2</v>
      </c>
      <c r="H207" s="9">
        <v>2843</v>
      </c>
      <c r="I207" s="8">
        <v>0.52760736196319002</v>
      </c>
      <c r="J207" s="8">
        <v>0.46488294314381301</v>
      </c>
    </row>
    <row r="208" spans="1:10" x14ac:dyDescent="0.25">
      <c r="A208" s="2" t="s">
        <v>673</v>
      </c>
      <c r="B208" s="2" t="s">
        <v>245</v>
      </c>
      <c r="C208" s="2" t="s">
        <v>8</v>
      </c>
      <c r="D208" s="2" t="s">
        <v>6</v>
      </c>
      <c r="E208" s="8">
        <v>0</v>
      </c>
      <c r="F208" s="8">
        <v>3.4999999999999996E-3</v>
      </c>
      <c r="G208" s="8">
        <v>3.4999999999999996E-3</v>
      </c>
      <c r="H208" s="9">
        <v>2828</v>
      </c>
      <c r="I208" s="8">
        <v>0.78856152512998301</v>
      </c>
      <c r="J208" s="8">
        <v>0.48046875</v>
      </c>
    </row>
    <row r="209" spans="1:10" x14ac:dyDescent="0.25">
      <c r="A209" s="2" t="s">
        <v>674</v>
      </c>
      <c r="B209" s="2" t="s">
        <v>142</v>
      </c>
      <c r="C209" s="2" t="s">
        <v>143</v>
      </c>
      <c r="D209" s="2" t="s">
        <v>138</v>
      </c>
      <c r="E209" s="8">
        <v>3.5999999999999999E-3</v>
      </c>
      <c r="F209" s="8">
        <v>5.9200000000000003E-2</v>
      </c>
      <c r="G209" s="8">
        <v>6.2800000000000009E-2</v>
      </c>
      <c r="H209" s="9">
        <v>2804</v>
      </c>
      <c r="I209" s="8" t="s">
        <v>767</v>
      </c>
      <c r="J209" s="8">
        <v>0.50259067357512999</v>
      </c>
    </row>
    <row r="210" spans="1:10" x14ac:dyDescent="0.25">
      <c r="A210" s="2" t="s">
        <v>675</v>
      </c>
      <c r="B210" s="2" t="s">
        <v>227</v>
      </c>
      <c r="C210" s="2" t="s">
        <v>228</v>
      </c>
      <c r="D210" s="2" t="s">
        <v>41</v>
      </c>
      <c r="E210" s="8">
        <v>0</v>
      </c>
      <c r="F210" s="8">
        <v>0</v>
      </c>
      <c r="G210" s="8">
        <v>0</v>
      </c>
      <c r="H210" s="9">
        <v>2766</v>
      </c>
      <c r="I210" s="8">
        <v>0.47435897435897401</v>
      </c>
      <c r="J210" s="8">
        <v>0.51709401709401703</v>
      </c>
    </row>
    <row r="211" spans="1:10" x14ac:dyDescent="0.25">
      <c r="A211" s="2" t="s">
        <v>676</v>
      </c>
      <c r="B211" s="2" t="s">
        <v>261</v>
      </c>
      <c r="C211" s="2" t="s">
        <v>262</v>
      </c>
      <c r="D211" s="2" t="s">
        <v>84</v>
      </c>
      <c r="E211" s="8">
        <v>0</v>
      </c>
      <c r="F211" s="8">
        <v>0</v>
      </c>
      <c r="G211" s="8">
        <v>0</v>
      </c>
      <c r="H211" s="9">
        <v>2751</v>
      </c>
      <c r="I211" s="8">
        <v>0.52978056426332298</v>
      </c>
      <c r="J211" s="8">
        <v>0.47234042553191502</v>
      </c>
    </row>
    <row r="212" spans="1:10" x14ac:dyDescent="0.25">
      <c r="A212" s="2" t="s">
        <v>677</v>
      </c>
      <c r="B212" s="2" t="s">
        <v>155</v>
      </c>
      <c r="C212" s="2" t="s">
        <v>156</v>
      </c>
      <c r="D212" s="2" t="s">
        <v>3</v>
      </c>
      <c r="E212" s="8">
        <v>0</v>
      </c>
      <c r="F212" s="8">
        <v>6.8999999999999999E-3</v>
      </c>
      <c r="G212" s="8">
        <v>6.8999999999999999E-3</v>
      </c>
      <c r="H212" s="9">
        <v>2746</v>
      </c>
      <c r="I212" s="8">
        <v>1</v>
      </c>
      <c r="J212" s="8">
        <v>1</v>
      </c>
    </row>
    <row r="213" spans="1:10" x14ac:dyDescent="0.25">
      <c r="A213" s="2" t="s">
        <v>678</v>
      </c>
      <c r="B213" s="2" t="s">
        <v>152</v>
      </c>
      <c r="C213" s="2" t="s">
        <v>68</v>
      </c>
      <c r="D213" s="2" t="s">
        <v>52</v>
      </c>
      <c r="E213" s="8">
        <v>0</v>
      </c>
      <c r="F213" s="8">
        <v>0</v>
      </c>
      <c r="G213" s="8">
        <v>0</v>
      </c>
      <c r="H213" s="9">
        <v>2731</v>
      </c>
      <c r="I213" s="8">
        <v>0.47102342786683099</v>
      </c>
      <c r="J213" s="8">
        <v>0.48507462686567199</v>
      </c>
    </row>
    <row r="214" spans="1:10" x14ac:dyDescent="0.25">
      <c r="A214" s="2" t="s">
        <v>679</v>
      </c>
      <c r="B214" s="2" t="s">
        <v>111</v>
      </c>
      <c r="C214" s="2" t="s">
        <v>43</v>
      </c>
      <c r="D214" s="2" t="s">
        <v>41</v>
      </c>
      <c r="E214" s="8">
        <v>0</v>
      </c>
      <c r="F214" s="8">
        <v>0.96779999999999999</v>
      </c>
      <c r="G214" s="8">
        <v>0.96779999999999999</v>
      </c>
      <c r="H214" s="9">
        <v>2700</v>
      </c>
      <c r="I214" s="8">
        <v>0.33333333333333298</v>
      </c>
      <c r="J214" s="8" t="s">
        <v>767</v>
      </c>
    </row>
    <row r="215" spans="1:10" x14ac:dyDescent="0.25">
      <c r="A215" s="2" t="s">
        <v>680</v>
      </c>
      <c r="B215" s="2" t="s">
        <v>188</v>
      </c>
      <c r="C215" s="2" t="s">
        <v>189</v>
      </c>
      <c r="D215" s="2" t="s">
        <v>17</v>
      </c>
      <c r="E215" s="8">
        <v>0</v>
      </c>
      <c r="F215" s="8">
        <v>0</v>
      </c>
      <c r="G215" s="8">
        <v>0</v>
      </c>
      <c r="H215" s="9">
        <v>2668</v>
      </c>
      <c r="I215" s="8">
        <v>0.49645390070922002</v>
      </c>
      <c r="J215" s="8">
        <v>0.47920792079207902</v>
      </c>
    </row>
    <row r="216" spans="1:10" x14ac:dyDescent="0.25">
      <c r="A216" s="2" t="s">
        <v>681</v>
      </c>
      <c r="B216" s="2" t="s">
        <v>157</v>
      </c>
      <c r="C216" s="2" t="s">
        <v>102</v>
      </c>
      <c r="D216" s="2" t="s">
        <v>3</v>
      </c>
      <c r="E216" s="8">
        <v>0</v>
      </c>
      <c r="F216" s="8">
        <v>0.98980000000000001</v>
      </c>
      <c r="G216" s="8">
        <v>0.98980000000000001</v>
      </c>
      <c r="H216" s="9">
        <v>2649</v>
      </c>
      <c r="I216" s="8" t="s">
        <v>767</v>
      </c>
      <c r="J216" s="8" t="s">
        <v>767</v>
      </c>
    </row>
    <row r="217" spans="1:10" x14ac:dyDescent="0.25">
      <c r="A217" s="2" t="s">
        <v>682</v>
      </c>
      <c r="B217" s="2" t="s">
        <v>403</v>
      </c>
      <c r="C217" s="2" t="s">
        <v>238</v>
      </c>
      <c r="D217" s="2" t="s">
        <v>52</v>
      </c>
      <c r="E217" s="8">
        <v>0</v>
      </c>
      <c r="F217" s="8">
        <v>1.8100000000000002E-2</v>
      </c>
      <c r="G217" s="8">
        <v>1.8100000000000002E-2</v>
      </c>
      <c r="H217" s="9">
        <v>2649</v>
      </c>
      <c r="I217" s="8">
        <v>0.49549549549549499</v>
      </c>
      <c r="J217" s="8">
        <v>0.48397435897435898</v>
      </c>
    </row>
    <row r="218" spans="1:10" x14ac:dyDescent="0.25">
      <c r="A218" s="2" t="s">
        <v>683</v>
      </c>
      <c r="B218" s="2" t="s">
        <v>390</v>
      </c>
      <c r="C218" s="2" t="s">
        <v>391</v>
      </c>
      <c r="D218" s="2" t="s">
        <v>46</v>
      </c>
      <c r="E218" s="8">
        <v>0</v>
      </c>
      <c r="F218" s="8">
        <v>0</v>
      </c>
      <c r="G218" s="8">
        <v>0</v>
      </c>
      <c r="H218" s="9">
        <v>2616</v>
      </c>
      <c r="I218" s="8">
        <v>0.48268839103869698</v>
      </c>
      <c r="J218" s="8">
        <v>0.49145299145299098</v>
      </c>
    </row>
    <row r="219" spans="1:10" x14ac:dyDescent="0.25">
      <c r="A219" s="2" t="s">
        <v>684</v>
      </c>
      <c r="B219" s="2" t="s">
        <v>57</v>
      </c>
      <c r="C219" s="2" t="s">
        <v>58</v>
      </c>
      <c r="D219" s="2" t="s">
        <v>38</v>
      </c>
      <c r="E219" s="8">
        <v>0</v>
      </c>
      <c r="F219" s="8">
        <v>0</v>
      </c>
      <c r="G219" s="8">
        <v>0</v>
      </c>
      <c r="H219" s="9">
        <v>2559</v>
      </c>
      <c r="I219" s="8">
        <v>0.47338935574229701</v>
      </c>
      <c r="J219" s="8">
        <v>0.491721854304636</v>
      </c>
    </row>
    <row r="220" spans="1:10" x14ac:dyDescent="0.25">
      <c r="A220" s="2" t="s">
        <v>685</v>
      </c>
      <c r="B220" s="2" t="s">
        <v>105</v>
      </c>
      <c r="C220" s="2" t="s">
        <v>106</v>
      </c>
      <c r="D220" s="2" t="s">
        <v>52</v>
      </c>
      <c r="E220" s="8">
        <v>0</v>
      </c>
      <c r="F220" s="8">
        <v>2E-3</v>
      </c>
      <c r="G220" s="8">
        <v>2E-3</v>
      </c>
      <c r="H220" s="9">
        <v>2539</v>
      </c>
      <c r="I220" s="8">
        <v>0.50085763293310503</v>
      </c>
      <c r="J220" s="8">
        <v>0.46869409660107297</v>
      </c>
    </row>
    <row r="221" spans="1:10" x14ac:dyDescent="0.25">
      <c r="A221" s="2" t="s">
        <v>686</v>
      </c>
      <c r="B221" s="2" t="s">
        <v>191</v>
      </c>
      <c r="C221" s="2" t="s">
        <v>192</v>
      </c>
      <c r="D221" s="2" t="s">
        <v>190</v>
      </c>
      <c r="E221" s="8">
        <v>0</v>
      </c>
      <c r="F221" s="8">
        <v>0</v>
      </c>
      <c r="G221" s="8">
        <v>0</v>
      </c>
      <c r="H221" s="9">
        <v>2481</v>
      </c>
      <c r="I221" s="8">
        <v>0.50147492625368695</v>
      </c>
      <c r="J221" s="8">
        <v>0.5</v>
      </c>
    </row>
    <row r="222" spans="1:10" x14ac:dyDescent="0.25">
      <c r="A222" s="2" t="s">
        <v>687</v>
      </c>
      <c r="B222" s="2" t="s">
        <v>414</v>
      </c>
      <c r="C222" s="2" t="s">
        <v>415</v>
      </c>
      <c r="D222" s="2" t="s">
        <v>190</v>
      </c>
      <c r="E222" s="8">
        <v>0</v>
      </c>
      <c r="F222" s="8">
        <v>4.0000000000000002E-4</v>
      </c>
      <c r="G222" s="8">
        <v>4.0000000000000002E-4</v>
      </c>
      <c r="H222" s="9">
        <v>2458</v>
      </c>
      <c r="I222" s="8">
        <v>0.52380952380952395</v>
      </c>
      <c r="J222" s="8">
        <v>0.5</v>
      </c>
    </row>
    <row r="223" spans="1:10" x14ac:dyDescent="0.25">
      <c r="A223" s="2" t="s">
        <v>688</v>
      </c>
      <c r="B223" s="2" t="s">
        <v>237</v>
      </c>
      <c r="C223" s="2" t="s">
        <v>238</v>
      </c>
      <c r="D223" s="2" t="s">
        <v>52</v>
      </c>
      <c r="E223" s="8">
        <v>0</v>
      </c>
      <c r="F223" s="8">
        <v>0</v>
      </c>
      <c r="G223" s="8">
        <v>0</v>
      </c>
      <c r="H223" s="9">
        <v>2412</v>
      </c>
      <c r="I223" s="8">
        <v>0.49754901960784298</v>
      </c>
      <c r="J223" s="8">
        <v>0.48539325842696601</v>
      </c>
    </row>
    <row r="224" spans="1:10" x14ac:dyDescent="0.25">
      <c r="A224" s="2" t="s">
        <v>689</v>
      </c>
      <c r="B224" s="2" t="s">
        <v>37</v>
      </c>
      <c r="C224" s="2" t="s">
        <v>14</v>
      </c>
      <c r="D224" s="2" t="s">
        <v>12</v>
      </c>
      <c r="E224" s="8">
        <v>0</v>
      </c>
      <c r="F224" s="8">
        <v>2.2000000000000001E-3</v>
      </c>
      <c r="G224" s="8">
        <v>2.2000000000000001E-3</v>
      </c>
      <c r="H224" s="9">
        <v>2286</v>
      </c>
      <c r="I224" s="8">
        <v>0.48942598187311198</v>
      </c>
      <c r="J224" s="8">
        <v>0.47142857142857097</v>
      </c>
    </row>
    <row r="225" spans="1:10" x14ac:dyDescent="0.25">
      <c r="A225" s="2" t="s">
        <v>690</v>
      </c>
      <c r="B225" s="2" t="s">
        <v>76</v>
      </c>
      <c r="C225" s="2" t="s">
        <v>77</v>
      </c>
      <c r="D225" s="2" t="s">
        <v>29</v>
      </c>
      <c r="E225" s="8">
        <v>0</v>
      </c>
      <c r="F225" s="8">
        <v>0</v>
      </c>
      <c r="G225" s="8">
        <v>0</v>
      </c>
      <c r="H225" s="9">
        <v>2237</v>
      </c>
      <c r="I225" s="8">
        <v>0.51449275362318803</v>
      </c>
      <c r="J225" s="8">
        <v>0.501006036217304</v>
      </c>
    </row>
    <row r="226" spans="1:10" x14ac:dyDescent="0.25">
      <c r="A226" s="2" t="s">
        <v>691</v>
      </c>
      <c r="B226" s="2" t="s">
        <v>34</v>
      </c>
      <c r="C226" s="2" t="s">
        <v>19</v>
      </c>
      <c r="D226" s="2" t="s">
        <v>17</v>
      </c>
      <c r="E226" s="8">
        <v>0</v>
      </c>
      <c r="F226" s="8">
        <v>5.0000000000000001E-4</v>
      </c>
      <c r="G226" s="8">
        <v>5.0000000000000001E-4</v>
      </c>
      <c r="H226" s="9">
        <v>2190</v>
      </c>
      <c r="I226" s="8">
        <v>0.44987146529562999</v>
      </c>
      <c r="J226" s="8">
        <v>0.50220264317180596</v>
      </c>
    </row>
    <row r="227" spans="1:10" x14ac:dyDescent="0.25">
      <c r="A227" s="2" t="s">
        <v>692</v>
      </c>
      <c r="B227" s="2" t="s">
        <v>127</v>
      </c>
      <c r="C227" s="2" t="s">
        <v>128</v>
      </c>
      <c r="D227" s="2" t="s">
        <v>17</v>
      </c>
      <c r="E227" s="8">
        <v>0</v>
      </c>
      <c r="F227" s="8">
        <v>1.7399999999999999E-2</v>
      </c>
      <c r="G227" s="8">
        <v>1.7399999999999999E-2</v>
      </c>
      <c r="H227" s="9">
        <v>2123</v>
      </c>
      <c r="I227" s="8">
        <v>1</v>
      </c>
      <c r="J227" s="8">
        <v>0.75510204081632604</v>
      </c>
    </row>
    <row r="228" spans="1:10" x14ac:dyDescent="0.25">
      <c r="A228" s="2" t="s">
        <v>693</v>
      </c>
      <c r="B228" s="2" t="s">
        <v>69</v>
      </c>
      <c r="C228" s="2" t="s">
        <v>58</v>
      </c>
      <c r="D228" s="2" t="s">
        <v>38</v>
      </c>
      <c r="E228" s="8">
        <v>0</v>
      </c>
      <c r="F228" s="8">
        <v>0</v>
      </c>
      <c r="G228" s="8">
        <v>0</v>
      </c>
      <c r="H228" s="9">
        <v>2083</v>
      </c>
      <c r="I228" s="8">
        <v>0.48571428571428599</v>
      </c>
      <c r="J228" s="8">
        <v>0.50881612090680095</v>
      </c>
    </row>
    <row r="229" spans="1:10" x14ac:dyDescent="0.25">
      <c r="A229" s="2" t="s">
        <v>694</v>
      </c>
      <c r="B229" s="2" t="s">
        <v>126</v>
      </c>
      <c r="C229" s="2" t="s">
        <v>2</v>
      </c>
      <c r="D229" s="2" t="s">
        <v>0</v>
      </c>
      <c r="E229" s="8">
        <v>1E-3</v>
      </c>
      <c r="F229" s="8">
        <v>0</v>
      </c>
      <c r="G229" s="8">
        <v>1E-3</v>
      </c>
      <c r="H229" s="9">
        <v>2052</v>
      </c>
      <c r="I229" s="8" t="s">
        <v>767</v>
      </c>
      <c r="J229" s="8">
        <v>0.49807692307692297</v>
      </c>
    </row>
    <row r="230" spans="1:10" x14ac:dyDescent="0.25">
      <c r="A230" s="2" t="s">
        <v>695</v>
      </c>
      <c r="B230" s="2" t="s">
        <v>341</v>
      </c>
      <c r="C230" s="2" t="s">
        <v>156</v>
      </c>
      <c r="D230" s="2" t="s">
        <v>3</v>
      </c>
      <c r="E230" s="8">
        <v>0</v>
      </c>
      <c r="F230" s="8">
        <v>0.3624</v>
      </c>
      <c r="G230" s="8">
        <v>0.3624</v>
      </c>
      <c r="H230" s="9">
        <v>1962</v>
      </c>
      <c r="I230" s="8">
        <v>0.5</v>
      </c>
      <c r="J230" s="8">
        <v>0.35714285714285698</v>
      </c>
    </row>
    <row r="231" spans="1:10" x14ac:dyDescent="0.25">
      <c r="A231" s="2" t="s">
        <v>696</v>
      </c>
      <c r="B231" s="2" t="s">
        <v>310</v>
      </c>
      <c r="C231" s="2" t="s">
        <v>71</v>
      </c>
      <c r="D231" s="2" t="s">
        <v>12</v>
      </c>
      <c r="E231" s="8">
        <v>0</v>
      </c>
      <c r="F231" s="8">
        <v>2.5999999999999999E-3</v>
      </c>
      <c r="G231" s="8">
        <v>2.5999999999999999E-3</v>
      </c>
      <c r="H231" s="9">
        <v>1926</v>
      </c>
      <c r="I231" s="8">
        <v>0.515350877192982</v>
      </c>
      <c r="J231" s="8">
        <v>0.47859922178988301</v>
      </c>
    </row>
    <row r="232" spans="1:10" x14ac:dyDescent="0.25">
      <c r="A232" s="2" t="s">
        <v>697</v>
      </c>
      <c r="B232" s="2" t="s">
        <v>13</v>
      </c>
      <c r="C232" s="2" t="s">
        <v>14</v>
      </c>
      <c r="D232" s="2" t="s">
        <v>12</v>
      </c>
      <c r="E232" s="8">
        <v>9.8999999999999991E-3</v>
      </c>
      <c r="F232" s="8">
        <v>0</v>
      </c>
      <c r="G232" s="8">
        <v>9.8999999999999991E-3</v>
      </c>
      <c r="H232" s="9">
        <v>1921</v>
      </c>
      <c r="I232" s="8">
        <v>0.51214953271027996</v>
      </c>
      <c r="J232" s="8">
        <v>0.50584795321637399</v>
      </c>
    </row>
    <row r="233" spans="1:10" x14ac:dyDescent="0.25">
      <c r="A233" s="2" t="s">
        <v>698</v>
      </c>
      <c r="B233" s="2" t="s">
        <v>96</v>
      </c>
      <c r="C233" s="2" t="s">
        <v>2</v>
      </c>
      <c r="D233" s="2" t="s">
        <v>0</v>
      </c>
      <c r="E233" s="8">
        <v>0</v>
      </c>
      <c r="F233" s="8">
        <v>5.0000000000000001E-4</v>
      </c>
      <c r="G233" s="8">
        <v>5.0000000000000001E-4</v>
      </c>
      <c r="H233" s="9">
        <v>1870</v>
      </c>
      <c r="I233" s="8">
        <v>0.50227272727272698</v>
      </c>
      <c r="J233" s="8">
        <v>0.48648648648648701</v>
      </c>
    </row>
    <row r="234" spans="1:10" x14ac:dyDescent="0.25">
      <c r="A234" s="2" t="s">
        <v>699</v>
      </c>
      <c r="B234" s="2" t="s">
        <v>216</v>
      </c>
      <c r="C234" s="2" t="s">
        <v>217</v>
      </c>
      <c r="D234" s="2" t="s">
        <v>0</v>
      </c>
      <c r="E234" s="8">
        <v>0</v>
      </c>
      <c r="F234" s="8">
        <v>0</v>
      </c>
      <c r="G234" s="8">
        <v>0</v>
      </c>
      <c r="H234" s="9">
        <v>1865</v>
      </c>
      <c r="I234" s="8">
        <v>0.46956521739130402</v>
      </c>
      <c r="J234" s="8">
        <v>0.49661399548532698</v>
      </c>
    </row>
    <row r="235" spans="1:10" x14ac:dyDescent="0.25">
      <c r="A235" s="2" t="s">
        <v>700</v>
      </c>
      <c r="B235" s="2" t="s">
        <v>296</v>
      </c>
      <c r="C235" s="2" t="s">
        <v>297</v>
      </c>
      <c r="D235" s="2" t="s">
        <v>84</v>
      </c>
      <c r="E235" s="8">
        <v>0</v>
      </c>
      <c r="F235" s="8">
        <v>0</v>
      </c>
      <c r="G235" s="8">
        <v>0</v>
      </c>
      <c r="H235" s="9">
        <v>1856</v>
      </c>
      <c r="I235" s="8">
        <v>0.440140845070423</v>
      </c>
      <c r="J235" s="8">
        <v>0.50238095238095204</v>
      </c>
    </row>
    <row r="236" spans="1:10" x14ac:dyDescent="0.25">
      <c r="A236" s="2" t="s">
        <v>701</v>
      </c>
      <c r="B236" s="2" t="s">
        <v>70</v>
      </c>
      <c r="C236" s="2" t="s">
        <v>71</v>
      </c>
      <c r="D236" s="2" t="s">
        <v>12</v>
      </c>
      <c r="E236" s="8">
        <v>0</v>
      </c>
      <c r="F236" s="8">
        <v>2.2000000000000001E-3</v>
      </c>
      <c r="G236" s="8">
        <v>2.2000000000000001E-3</v>
      </c>
      <c r="H236" s="9">
        <v>1851</v>
      </c>
      <c r="I236" s="8">
        <v>0.51183431952662695</v>
      </c>
      <c r="J236" s="8">
        <v>0.45297029702970298</v>
      </c>
    </row>
    <row r="237" spans="1:10" x14ac:dyDescent="0.25">
      <c r="A237" s="2" t="s">
        <v>702</v>
      </c>
      <c r="B237" s="2" t="s">
        <v>129</v>
      </c>
      <c r="C237" s="2" t="s">
        <v>100</v>
      </c>
      <c r="D237" s="2" t="s">
        <v>9</v>
      </c>
      <c r="E237" s="8">
        <v>0</v>
      </c>
      <c r="F237" s="8">
        <v>0</v>
      </c>
      <c r="G237" s="8">
        <v>0</v>
      </c>
      <c r="H237" s="9">
        <v>1837</v>
      </c>
      <c r="I237" s="8" t="s">
        <v>767</v>
      </c>
      <c r="J237" s="8" t="s">
        <v>767</v>
      </c>
    </row>
    <row r="238" spans="1:10" x14ac:dyDescent="0.25">
      <c r="A238" s="2" t="s">
        <v>703</v>
      </c>
      <c r="B238" s="2" t="s">
        <v>144</v>
      </c>
      <c r="C238" s="2" t="s">
        <v>115</v>
      </c>
      <c r="D238" s="2" t="s">
        <v>41</v>
      </c>
      <c r="E238" s="8">
        <v>0</v>
      </c>
      <c r="F238" s="8">
        <v>7.9000000000000008E-3</v>
      </c>
      <c r="G238" s="8">
        <v>7.9000000000000008E-3</v>
      </c>
      <c r="H238" s="9">
        <v>1765</v>
      </c>
      <c r="I238" s="8">
        <v>0.48128342245989297</v>
      </c>
      <c r="J238" s="8">
        <v>0.53333333333333299</v>
      </c>
    </row>
    <row r="239" spans="1:10" x14ac:dyDescent="0.25">
      <c r="A239" s="2" t="s">
        <v>704</v>
      </c>
      <c r="B239" s="2" t="s">
        <v>177</v>
      </c>
      <c r="C239" s="2" t="s">
        <v>178</v>
      </c>
      <c r="D239" s="2" t="s">
        <v>138</v>
      </c>
      <c r="E239" s="8">
        <v>0</v>
      </c>
      <c r="F239" s="8">
        <v>5.9999999999999995E-4</v>
      </c>
      <c r="G239" s="8">
        <v>5.9999999999999995E-4</v>
      </c>
      <c r="H239" s="9">
        <v>1733</v>
      </c>
      <c r="I239" s="8">
        <v>0.477333333333333</v>
      </c>
      <c r="J239" s="8">
        <v>0.54736842105263195</v>
      </c>
    </row>
    <row r="240" spans="1:10" x14ac:dyDescent="0.25">
      <c r="A240" s="2" t="s">
        <v>705</v>
      </c>
      <c r="B240" s="2" t="s">
        <v>412</v>
      </c>
      <c r="C240" s="2" t="s">
        <v>14</v>
      </c>
      <c r="D240" s="2" t="s">
        <v>12</v>
      </c>
      <c r="E240" s="8">
        <v>0</v>
      </c>
      <c r="F240" s="8">
        <v>0</v>
      </c>
      <c r="G240" s="8">
        <v>0</v>
      </c>
      <c r="H240" s="9">
        <v>1726</v>
      </c>
      <c r="I240" s="8">
        <v>0.51297169811320797</v>
      </c>
      <c r="J240" s="8">
        <v>0.48970588235294099</v>
      </c>
    </row>
    <row r="241" spans="1:10" x14ac:dyDescent="0.25">
      <c r="A241" s="2" t="s">
        <v>706</v>
      </c>
      <c r="B241" s="2" t="s">
        <v>394</v>
      </c>
      <c r="C241" s="2" t="s">
        <v>86</v>
      </c>
      <c r="D241" s="2" t="s">
        <v>84</v>
      </c>
      <c r="E241" s="8">
        <v>0</v>
      </c>
      <c r="F241" s="8">
        <v>3.4999999999999996E-3</v>
      </c>
      <c r="G241" s="8">
        <v>3.4999999999999996E-3</v>
      </c>
      <c r="H241" s="9">
        <v>1708</v>
      </c>
      <c r="I241" s="8">
        <v>0.5</v>
      </c>
      <c r="J241" s="8">
        <v>0.51086956521739102</v>
      </c>
    </row>
    <row r="242" spans="1:10" x14ac:dyDescent="0.25">
      <c r="A242" s="2" t="s">
        <v>707</v>
      </c>
      <c r="B242" s="2" t="s">
        <v>175</v>
      </c>
      <c r="C242" s="2" t="s">
        <v>176</v>
      </c>
      <c r="D242" s="2" t="s">
        <v>3</v>
      </c>
      <c r="E242" s="8">
        <v>0</v>
      </c>
      <c r="F242" s="8">
        <v>0</v>
      </c>
      <c r="G242" s="8">
        <v>0</v>
      </c>
      <c r="H242" s="9">
        <v>1661</v>
      </c>
      <c r="I242" s="8">
        <v>0.49107142857142899</v>
      </c>
      <c r="J242" s="8">
        <v>0.46788990825688098</v>
      </c>
    </row>
    <row r="243" spans="1:10" x14ac:dyDescent="0.25">
      <c r="A243" s="2" t="s">
        <v>708</v>
      </c>
      <c r="B243" s="2" t="s">
        <v>30</v>
      </c>
      <c r="C243" s="2" t="s">
        <v>31</v>
      </c>
      <c r="D243" s="2" t="s">
        <v>29</v>
      </c>
      <c r="E243" s="8">
        <v>0</v>
      </c>
      <c r="F243" s="8">
        <v>0</v>
      </c>
      <c r="G243" s="8">
        <v>0</v>
      </c>
      <c r="H243" s="9">
        <v>1619</v>
      </c>
      <c r="I243" s="8">
        <v>0.49702380952380998</v>
      </c>
      <c r="J243" s="8">
        <v>0.50128534704370198</v>
      </c>
    </row>
    <row r="244" spans="1:10" x14ac:dyDescent="0.25">
      <c r="A244" s="2" t="s">
        <v>709</v>
      </c>
      <c r="B244" s="2" t="s">
        <v>162</v>
      </c>
      <c r="C244" s="2" t="s">
        <v>163</v>
      </c>
      <c r="D244" s="2" t="s">
        <v>118</v>
      </c>
      <c r="E244" s="8">
        <v>0</v>
      </c>
      <c r="F244" s="8">
        <v>0</v>
      </c>
      <c r="G244" s="8">
        <v>0</v>
      </c>
      <c r="H244" s="9">
        <v>1597</v>
      </c>
      <c r="I244" s="8">
        <v>0.53511705685618705</v>
      </c>
      <c r="J244" s="8">
        <v>0.476190476190476</v>
      </c>
    </row>
    <row r="245" spans="1:10" x14ac:dyDescent="0.25">
      <c r="A245" s="2" t="s">
        <v>710</v>
      </c>
      <c r="B245" s="2" t="s">
        <v>236</v>
      </c>
      <c r="C245" s="2" t="s">
        <v>86</v>
      </c>
      <c r="D245" s="2" t="s">
        <v>84</v>
      </c>
      <c r="E245" s="8">
        <v>0</v>
      </c>
      <c r="F245" s="8">
        <v>0</v>
      </c>
      <c r="G245" s="8">
        <v>0</v>
      </c>
      <c r="H245" s="9">
        <v>1539</v>
      </c>
      <c r="I245" s="8" t="s">
        <v>767</v>
      </c>
      <c r="J245" s="8" t="s">
        <v>767</v>
      </c>
    </row>
    <row r="246" spans="1:10" x14ac:dyDescent="0.25">
      <c r="A246" s="2" t="s">
        <v>711</v>
      </c>
      <c r="B246" s="2" t="s">
        <v>97</v>
      </c>
      <c r="C246" s="2" t="s">
        <v>14</v>
      </c>
      <c r="D246" s="2" t="s">
        <v>12</v>
      </c>
      <c r="E246" s="8">
        <v>0</v>
      </c>
      <c r="F246" s="8">
        <v>2.0999999999999999E-3</v>
      </c>
      <c r="G246" s="8">
        <v>2.0999999999999999E-3</v>
      </c>
      <c r="H246" s="9">
        <v>1440</v>
      </c>
      <c r="I246" s="8" t="s">
        <v>767</v>
      </c>
      <c r="J246" s="8" t="s">
        <v>767</v>
      </c>
    </row>
    <row r="247" spans="1:10" x14ac:dyDescent="0.25">
      <c r="A247" s="2" t="s">
        <v>712</v>
      </c>
      <c r="B247" s="2" t="s">
        <v>158</v>
      </c>
      <c r="C247" s="2" t="s">
        <v>159</v>
      </c>
      <c r="D247" s="2" t="s">
        <v>118</v>
      </c>
      <c r="E247" s="8">
        <v>0</v>
      </c>
      <c r="F247" s="8">
        <v>0</v>
      </c>
      <c r="G247" s="8">
        <v>0</v>
      </c>
      <c r="H247" s="9">
        <v>1433</v>
      </c>
      <c r="I247" s="8">
        <v>0.61403508771929804</v>
      </c>
      <c r="J247" s="8">
        <v>0.48829431438127102</v>
      </c>
    </row>
    <row r="248" spans="1:10" x14ac:dyDescent="0.25">
      <c r="A248" s="2" t="s">
        <v>713</v>
      </c>
      <c r="B248" s="2" t="s">
        <v>276</v>
      </c>
      <c r="C248" s="2" t="s">
        <v>28</v>
      </c>
      <c r="D248" s="2" t="s">
        <v>0</v>
      </c>
      <c r="E248" s="8">
        <v>0</v>
      </c>
      <c r="F248" s="8">
        <v>3.5999999999999999E-3</v>
      </c>
      <c r="G248" s="8">
        <v>3.5999999999999999E-3</v>
      </c>
      <c r="H248" s="9">
        <v>1400</v>
      </c>
      <c r="I248" s="8">
        <v>0.476190476190476</v>
      </c>
      <c r="J248" s="8">
        <v>0.52546916890080397</v>
      </c>
    </row>
    <row r="249" spans="1:10" x14ac:dyDescent="0.25">
      <c r="A249" s="2" t="s">
        <v>714</v>
      </c>
      <c r="B249" s="2" t="s">
        <v>378</v>
      </c>
      <c r="C249" s="2" t="s">
        <v>379</v>
      </c>
      <c r="D249" s="2" t="s">
        <v>46</v>
      </c>
      <c r="E249" s="8">
        <v>0</v>
      </c>
      <c r="F249" s="8">
        <v>0</v>
      </c>
      <c r="G249" s="8">
        <v>0</v>
      </c>
      <c r="H249" s="9">
        <v>1343</v>
      </c>
      <c r="I249" s="8">
        <v>0.49843260188087801</v>
      </c>
      <c r="J249" s="8">
        <v>0.5</v>
      </c>
    </row>
    <row r="250" spans="1:10" x14ac:dyDescent="0.25">
      <c r="A250" s="2" t="s">
        <v>715</v>
      </c>
      <c r="B250" s="2" t="s">
        <v>171</v>
      </c>
      <c r="C250" s="2" t="s">
        <v>172</v>
      </c>
      <c r="D250" s="2" t="s">
        <v>9</v>
      </c>
      <c r="E250" s="8">
        <v>0</v>
      </c>
      <c r="F250" s="8">
        <v>0</v>
      </c>
      <c r="G250" s="8">
        <v>0</v>
      </c>
      <c r="H250" s="9">
        <v>1313</v>
      </c>
      <c r="I250" s="8">
        <v>0.50961538461538503</v>
      </c>
      <c r="J250" s="8">
        <v>0.48648648648648701</v>
      </c>
    </row>
    <row r="251" spans="1:10" x14ac:dyDescent="0.25">
      <c r="A251" s="2" t="s">
        <v>716</v>
      </c>
      <c r="B251" s="2" t="s">
        <v>75</v>
      </c>
      <c r="C251" s="2" t="s">
        <v>8</v>
      </c>
      <c r="D251" s="2" t="s">
        <v>6</v>
      </c>
      <c r="E251" s="8">
        <v>0</v>
      </c>
      <c r="F251" s="8">
        <v>3.8699999999999998E-2</v>
      </c>
      <c r="G251" s="8">
        <v>3.8699999999999998E-2</v>
      </c>
      <c r="H251" s="9">
        <v>1293</v>
      </c>
      <c r="I251" s="8">
        <v>0.48323471400394502</v>
      </c>
      <c r="J251" s="8">
        <v>0.52</v>
      </c>
    </row>
    <row r="252" spans="1:10" x14ac:dyDescent="0.25">
      <c r="A252" s="2" t="s">
        <v>717</v>
      </c>
      <c r="B252" s="2" t="s">
        <v>67</v>
      </c>
      <c r="C252" s="2" t="s">
        <v>68</v>
      </c>
      <c r="D252" s="2" t="s">
        <v>52</v>
      </c>
      <c r="E252" s="8">
        <v>0</v>
      </c>
      <c r="F252" s="8">
        <v>9.3999999999999986E-3</v>
      </c>
      <c r="G252" s="8">
        <v>9.3999999999999986E-3</v>
      </c>
      <c r="H252" s="9">
        <v>1282</v>
      </c>
      <c r="I252" s="8">
        <v>0.502092050209205</v>
      </c>
      <c r="J252" s="8">
        <v>0.54304635761589404</v>
      </c>
    </row>
    <row r="253" spans="1:10" x14ac:dyDescent="0.25">
      <c r="A253" s="2" t="s">
        <v>718</v>
      </c>
      <c r="B253" s="2" t="s">
        <v>243</v>
      </c>
      <c r="C253" s="2" t="s">
        <v>244</v>
      </c>
      <c r="D253" s="2" t="s">
        <v>6</v>
      </c>
      <c r="E253" s="8">
        <v>1.2E-2</v>
      </c>
      <c r="F253" s="8">
        <v>3.2000000000000002E-3</v>
      </c>
      <c r="G253" s="8">
        <v>1.52E-2</v>
      </c>
      <c r="H253" s="9">
        <v>1249</v>
      </c>
      <c r="I253" s="8" t="s">
        <v>767</v>
      </c>
      <c r="J253" s="8" t="s">
        <v>767</v>
      </c>
    </row>
    <row r="254" spans="1:10" x14ac:dyDescent="0.25">
      <c r="A254" s="2" t="s">
        <v>719</v>
      </c>
      <c r="B254" s="2" t="s">
        <v>85</v>
      </c>
      <c r="C254" s="2" t="s">
        <v>86</v>
      </c>
      <c r="D254" s="2" t="s">
        <v>84</v>
      </c>
      <c r="E254" s="8">
        <v>0</v>
      </c>
      <c r="F254" s="8">
        <v>0</v>
      </c>
      <c r="G254" s="8">
        <v>0</v>
      </c>
      <c r="H254" s="9">
        <v>1124</v>
      </c>
      <c r="I254" s="8">
        <v>0.493530499075786</v>
      </c>
      <c r="J254" s="8">
        <v>0.49717514124293799</v>
      </c>
    </row>
    <row r="255" spans="1:10" x14ac:dyDescent="0.25">
      <c r="A255" s="2" t="s">
        <v>720</v>
      </c>
      <c r="B255" s="2" t="s">
        <v>32</v>
      </c>
      <c r="C255" s="2" t="s">
        <v>33</v>
      </c>
      <c r="D255" s="2" t="s">
        <v>12</v>
      </c>
      <c r="E255" s="8">
        <v>0</v>
      </c>
      <c r="F255" s="8">
        <v>0</v>
      </c>
      <c r="G255" s="8">
        <v>0</v>
      </c>
      <c r="H255" s="9">
        <v>1067</v>
      </c>
      <c r="I255" s="8">
        <v>0.50531914893617003</v>
      </c>
      <c r="J255" s="8">
        <v>0.45116279069767401</v>
      </c>
    </row>
    <row r="256" spans="1:10" x14ac:dyDescent="0.25">
      <c r="A256" s="2" t="s">
        <v>721</v>
      </c>
      <c r="B256" s="2" t="s">
        <v>272</v>
      </c>
      <c r="C256" s="2" t="s">
        <v>273</v>
      </c>
      <c r="D256" s="2" t="s">
        <v>41</v>
      </c>
      <c r="E256" s="8">
        <v>0</v>
      </c>
      <c r="F256" s="8">
        <v>0</v>
      </c>
      <c r="G256" s="8">
        <v>0</v>
      </c>
      <c r="H256" s="9">
        <v>1060</v>
      </c>
      <c r="I256" s="8">
        <v>0.48936170212766</v>
      </c>
      <c r="J256" s="8">
        <v>0.43274853801169599</v>
      </c>
    </row>
    <row r="257" spans="1:10" x14ac:dyDescent="0.25">
      <c r="A257" s="2" t="s">
        <v>722</v>
      </c>
      <c r="B257" s="2" t="s">
        <v>51</v>
      </c>
      <c r="C257" s="2" t="s">
        <v>43</v>
      </c>
      <c r="D257" s="2" t="s">
        <v>41</v>
      </c>
      <c r="E257" s="8">
        <v>0</v>
      </c>
      <c r="F257" s="8">
        <v>1E-3</v>
      </c>
      <c r="G257" s="8">
        <v>1E-3</v>
      </c>
      <c r="H257" s="9">
        <v>1042</v>
      </c>
      <c r="I257" s="8">
        <v>0.51351351351351304</v>
      </c>
      <c r="J257" s="8">
        <v>0.49576271186440701</v>
      </c>
    </row>
    <row r="258" spans="1:10" x14ac:dyDescent="0.25">
      <c r="A258" s="2" t="s">
        <v>723</v>
      </c>
      <c r="B258" s="2" t="s">
        <v>275</v>
      </c>
      <c r="C258" s="2" t="s">
        <v>176</v>
      </c>
      <c r="D258" s="2" t="s">
        <v>3</v>
      </c>
      <c r="E258" s="8">
        <v>0</v>
      </c>
      <c r="F258" s="8">
        <v>0</v>
      </c>
      <c r="G258" s="8">
        <v>0</v>
      </c>
      <c r="H258" s="9">
        <v>985</v>
      </c>
      <c r="I258" s="8" t="s">
        <v>767</v>
      </c>
      <c r="J258" s="8" t="s">
        <v>767</v>
      </c>
    </row>
    <row r="259" spans="1:10" x14ac:dyDescent="0.25">
      <c r="A259" s="2" t="s">
        <v>724</v>
      </c>
      <c r="B259" s="2" t="s">
        <v>25</v>
      </c>
      <c r="C259" s="2" t="s">
        <v>26</v>
      </c>
      <c r="D259" s="2" t="s">
        <v>17</v>
      </c>
      <c r="E259" s="8">
        <v>0</v>
      </c>
      <c r="F259" s="8">
        <v>7.4999999999999997E-3</v>
      </c>
      <c r="G259" s="8">
        <v>7.4999999999999997E-3</v>
      </c>
      <c r="H259" s="9">
        <v>937</v>
      </c>
      <c r="I259" s="8">
        <v>0.49140893470790398</v>
      </c>
      <c r="J259" s="8">
        <v>0.49425287356321801</v>
      </c>
    </row>
    <row r="260" spans="1:10" x14ac:dyDescent="0.25">
      <c r="A260" s="2" t="s">
        <v>725</v>
      </c>
      <c r="B260" s="2" t="s">
        <v>18</v>
      </c>
      <c r="C260" s="2" t="s">
        <v>19</v>
      </c>
      <c r="D260" s="2" t="s">
        <v>17</v>
      </c>
      <c r="E260" s="8">
        <v>0</v>
      </c>
      <c r="F260" s="8">
        <v>0</v>
      </c>
      <c r="G260" s="8">
        <v>0</v>
      </c>
      <c r="H260" s="9">
        <v>878</v>
      </c>
      <c r="I260" s="8">
        <v>0.495798319327731</v>
      </c>
      <c r="J260" s="8">
        <v>0.491620111731844</v>
      </c>
    </row>
    <row r="261" spans="1:10" x14ac:dyDescent="0.25">
      <c r="A261" s="2" t="s">
        <v>726</v>
      </c>
      <c r="B261" s="2" t="s">
        <v>313</v>
      </c>
      <c r="C261" s="2" t="s">
        <v>43</v>
      </c>
      <c r="D261" s="2" t="s">
        <v>41</v>
      </c>
      <c r="E261" s="8">
        <v>0</v>
      </c>
      <c r="F261" s="8">
        <v>0</v>
      </c>
      <c r="G261" s="8">
        <v>0</v>
      </c>
      <c r="H261" s="9">
        <v>760</v>
      </c>
      <c r="I261" s="8">
        <v>0.51851851851851805</v>
      </c>
      <c r="J261" s="8">
        <v>0.512658227848101</v>
      </c>
    </row>
    <row r="262" spans="1:10" x14ac:dyDescent="0.25">
      <c r="A262" s="2" t="s">
        <v>727</v>
      </c>
      <c r="B262" s="2" t="s">
        <v>145</v>
      </c>
      <c r="C262" s="2" t="s">
        <v>23</v>
      </c>
      <c r="D262" s="2" t="s">
        <v>3</v>
      </c>
      <c r="E262" s="8">
        <v>0</v>
      </c>
      <c r="F262" s="8">
        <v>0</v>
      </c>
      <c r="G262" s="8">
        <v>0</v>
      </c>
      <c r="H262" s="9">
        <v>717</v>
      </c>
      <c r="I262" s="8" t="s">
        <v>767</v>
      </c>
      <c r="J262" s="8" t="s">
        <v>767</v>
      </c>
    </row>
    <row r="263" spans="1:10" x14ac:dyDescent="0.25">
      <c r="A263" s="2" t="s">
        <v>728</v>
      </c>
      <c r="B263" s="2" t="s">
        <v>81</v>
      </c>
      <c r="C263" s="2" t="s">
        <v>82</v>
      </c>
      <c r="D263" s="2" t="s">
        <v>41</v>
      </c>
      <c r="E263" s="8">
        <v>0</v>
      </c>
      <c r="F263" s="8">
        <v>0</v>
      </c>
      <c r="G263" s="8">
        <v>0</v>
      </c>
      <c r="H263" s="9">
        <v>715</v>
      </c>
      <c r="I263" s="8">
        <v>0.49275362318840599</v>
      </c>
      <c r="J263" s="8">
        <v>0.466019417475728</v>
      </c>
    </row>
    <row r="264" spans="1:10" x14ac:dyDescent="0.25">
      <c r="A264" s="2" t="s">
        <v>729</v>
      </c>
      <c r="B264" s="2" t="s">
        <v>323</v>
      </c>
      <c r="C264" s="2" t="s">
        <v>324</v>
      </c>
      <c r="D264" s="2" t="s">
        <v>17</v>
      </c>
      <c r="E264" s="8">
        <v>0</v>
      </c>
      <c r="F264" s="8">
        <v>0</v>
      </c>
      <c r="G264" s="8">
        <v>0</v>
      </c>
      <c r="H264" s="9">
        <v>664</v>
      </c>
      <c r="I264" s="8" t="s">
        <v>767</v>
      </c>
      <c r="J264" s="8" t="s">
        <v>767</v>
      </c>
    </row>
    <row r="265" spans="1:10" x14ac:dyDescent="0.25">
      <c r="A265" s="2" t="s">
        <v>730</v>
      </c>
      <c r="B265" s="2" t="s">
        <v>109</v>
      </c>
      <c r="C265" s="2" t="s">
        <v>110</v>
      </c>
      <c r="D265" s="2" t="s">
        <v>41</v>
      </c>
      <c r="E265" s="8">
        <v>0</v>
      </c>
      <c r="F265" s="8">
        <v>0</v>
      </c>
      <c r="G265" s="8">
        <v>0</v>
      </c>
      <c r="H265" s="9">
        <v>537</v>
      </c>
      <c r="I265" s="8">
        <v>0.47826086956521702</v>
      </c>
      <c r="J265" s="8">
        <v>0.45283018867924502</v>
      </c>
    </row>
    <row r="266" spans="1:10" x14ac:dyDescent="0.25">
      <c r="A266" s="2" t="s">
        <v>731</v>
      </c>
      <c r="B266" s="2" t="s">
        <v>35</v>
      </c>
      <c r="C266" s="2" t="s">
        <v>36</v>
      </c>
      <c r="D266" s="2" t="s">
        <v>17</v>
      </c>
      <c r="E266" s="8">
        <v>0</v>
      </c>
      <c r="F266" s="8">
        <v>0.96849999999999992</v>
      </c>
      <c r="G266" s="8">
        <v>0.96849999999999992</v>
      </c>
      <c r="H266" s="9">
        <v>508</v>
      </c>
      <c r="I266" s="8" t="s">
        <v>767</v>
      </c>
      <c r="J266" s="8" t="s">
        <v>767</v>
      </c>
    </row>
    <row r="267" spans="1:10" x14ac:dyDescent="0.25">
      <c r="A267" s="2" t="s">
        <v>732</v>
      </c>
      <c r="B267" s="2" t="s">
        <v>47</v>
      </c>
      <c r="C267" s="2" t="s">
        <v>48</v>
      </c>
      <c r="D267" s="2" t="s">
        <v>46</v>
      </c>
      <c r="E267" s="8">
        <v>0</v>
      </c>
      <c r="F267" s="8">
        <v>0</v>
      </c>
      <c r="G267" s="8">
        <v>0</v>
      </c>
      <c r="H267" s="9">
        <v>504</v>
      </c>
      <c r="I267" s="8" t="s">
        <v>767</v>
      </c>
      <c r="J267" s="8" t="s">
        <v>767</v>
      </c>
    </row>
    <row r="268" spans="1:10" x14ac:dyDescent="0.25">
      <c r="A268" s="2" t="s">
        <v>733</v>
      </c>
      <c r="B268" s="2" t="s">
        <v>7</v>
      </c>
      <c r="C268" s="2" t="s">
        <v>8</v>
      </c>
      <c r="D268" s="2" t="s">
        <v>6</v>
      </c>
      <c r="E268" s="8">
        <v>0</v>
      </c>
      <c r="F268" s="8">
        <v>0</v>
      </c>
      <c r="G268" s="8">
        <v>0</v>
      </c>
      <c r="H268" s="9">
        <v>501</v>
      </c>
      <c r="I268" s="8" t="s">
        <v>767</v>
      </c>
      <c r="J268" s="8" t="s">
        <v>767</v>
      </c>
    </row>
    <row r="269" spans="1:10" x14ac:dyDescent="0.25">
      <c r="A269" s="2" t="s">
        <v>734</v>
      </c>
      <c r="B269" s="2" t="s">
        <v>114</v>
      </c>
      <c r="C269" s="2" t="s">
        <v>115</v>
      </c>
      <c r="D269" s="2" t="s">
        <v>41</v>
      </c>
      <c r="E269" s="8">
        <v>0</v>
      </c>
      <c r="F269" s="8">
        <v>0.99780000000000002</v>
      </c>
      <c r="G269" s="8">
        <v>0.99780000000000002</v>
      </c>
      <c r="H269" s="9">
        <v>452</v>
      </c>
      <c r="I269" s="8" t="s">
        <v>767</v>
      </c>
      <c r="J269" s="8">
        <v>0</v>
      </c>
    </row>
    <row r="270" spans="1:10" x14ac:dyDescent="0.25">
      <c r="A270" s="2" t="s">
        <v>735</v>
      </c>
      <c r="B270" s="2" t="s">
        <v>27</v>
      </c>
      <c r="C270" s="2" t="s">
        <v>28</v>
      </c>
      <c r="D270" s="2" t="s">
        <v>0</v>
      </c>
      <c r="E270" s="8">
        <v>0</v>
      </c>
      <c r="F270" s="8">
        <v>0</v>
      </c>
      <c r="G270" s="8">
        <v>0</v>
      </c>
      <c r="H270" s="9">
        <v>402</v>
      </c>
      <c r="I270" s="8">
        <v>0.47263681592039802</v>
      </c>
      <c r="J270" s="8" t="s">
        <v>767</v>
      </c>
    </row>
    <row r="271" spans="1:10" x14ac:dyDescent="0.25">
      <c r="A271" s="2" t="s">
        <v>736</v>
      </c>
      <c r="B271" s="2" t="s">
        <v>20</v>
      </c>
      <c r="C271" s="2" t="s">
        <v>21</v>
      </c>
      <c r="D271" s="2" t="s">
        <v>3</v>
      </c>
      <c r="E271" s="8">
        <v>0</v>
      </c>
      <c r="F271" s="8">
        <v>2.3599999999999999E-2</v>
      </c>
      <c r="G271" s="8">
        <v>2.3599999999999999E-2</v>
      </c>
      <c r="H271" s="9">
        <v>296</v>
      </c>
      <c r="I271" s="8" t="s">
        <v>767</v>
      </c>
      <c r="J271" s="8" t="s">
        <v>767</v>
      </c>
    </row>
    <row r="272" spans="1:10" x14ac:dyDescent="0.25">
      <c r="A272" s="2" t="s">
        <v>737</v>
      </c>
      <c r="B272" s="2" t="s">
        <v>195</v>
      </c>
      <c r="C272" s="2" t="s">
        <v>19</v>
      </c>
      <c r="D272" s="2" t="s">
        <v>17</v>
      </c>
      <c r="E272" s="8">
        <v>0</v>
      </c>
      <c r="F272" s="8">
        <v>3.8E-3</v>
      </c>
      <c r="G272" s="8">
        <v>3.8E-3</v>
      </c>
      <c r="H272" s="9">
        <v>266</v>
      </c>
      <c r="I272" s="8" t="s">
        <v>767</v>
      </c>
      <c r="J272" s="8" t="s">
        <v>767</v>
      </c>
    </row>
    <row r="273" spans="1:10" x14ac:dyDescent="0.25">
      <c r="A273" s="2" t="s">
        <v>738</v>
      </c>
      <c r="B273" s="2" t="s">
        <v>39</v>
      </c>
      <c r="C273" s="2" t="s">
        <v>40</v>
      </c>
      <c r="D273" s="2" t="s">
        <v>38</v>
      </c>
      <c r="E273" s="8">
        <v>0</v>
      </c>
      <c r="F273" s="8">
        <v>0.99099999999999999</v>
      </c>
      <c r="G273" s="8">
        <v>0.99099999999999999</v>
      </c>
      <c r="H273" s="9">
        <v>222</v>
      </c>
      <c r="I273" s="8" t="s">
        <v>767</v>
      </c>
      <c r="J273" s="8" t="s">
        <v>767</v>
      </c>
    </row>
    <row r="274" spans="1:10" x14ac:dyDescent="0.25">
      <c r="A274" s="2" t="s">
        <v>739</v>
      </c>
      <c r="B274" s="2" t="s">
        <v>15</v>
      </c>
      <c r="C274" s="2" t="s">
        <v>16</v>
      </c>
      <c r="D274" s="2" t="s">
        <v>12</v>
      </c>
      <c r="E274" s="8">
        <v>0</v>
      </c>
      <c r="F274" s="8">
        <v>0.94499999999999995</v>
      </c>
      <c r="G274" s="8">
        <v>0.94499999999999995</v>
      </c>
      <c r="H274" s="9">
        <v>200</v>
      </c>
      <c r="I274" s="8" t="s">
        <v>767</v>
      </c>
      <c r="J274" s="8" t="s">
        <v>767</v>
      </c>
    </row>
    <row r="275" spans="1:10" x14ac:dyDescent="0.25">
      <c r="A275" s="2" t="s">
        <v>740</v>
      </c>
      <c r="B275" s="2" t="s">
        <v>4</v>
      </c>
      <c r="C275" s="2" t="s">
        <v>5</v>
      </c>
      <c r="D275" s="2" t="s">
        <v>3</v>
      </c>
      <c r="E275" s="8">
        <v>0</v>
      </c>
      <c r="F275" s="8">
        <v>0</v>
      </c>
      <c r="G275" s="8">
        <v>0</v>
      </c>
      <c r="H275" s="9">
        <v>195</v>
      </c>
      <c r="I275" s="8">
        <v>0.56000000000000005</v>
      </c>
      <c r="J275" s="8">
        <v>0.46666666666666701</v>
      </c>
    </row>
    <row r="276" spans="1:10" x14ac:dyDescent="0.25">
      <c r="A276" s="2" t="s">
        <v>741</v>
      </c>
      <c r="B276" s="2" t="s">
        <v>24</v>
      </c>
      <c r="C276" s="2" t="s">
        <v>8</v>
      </c>
      <c r="D276" s="2" t="s">
        <v>6</v>
      </c>
      <c r="E276" s="8">
        <v>0</v>
      </c>
      <c r="F276" s="8">
        <v>9.0399999999999994E-2</v>
      </c>
      <c r="G276" s="8">
        <v>9.0399999999999994E-2</v>
      </c>
      <c r="H276" s="9">
        <v>188</v>
      </c>
      <c r="I276" s="8" t="s">
        <v>767</v>
      </c>
      <c r="J276" s="8" t="s">
        <v>767</v>
      </c>
    </row>
    <row r="277" spans="1:10" x14ac:dyDescent="0.25">
      <c r="A277" s="2" t="s">
        <v>742</v>
      </c>
      <c r="B277" s="2" t="s">
        <v>42</v>
      </c>
      <c r="C277" s="2" t="s">
        <v>43</v>
      </c>
      <c r="D277" s="2" t="s">
        <v>41</v>
      </c>
      <c r="E277" s="8">
        <v>0</v>
      </c>
      <c r="F277" s="8">
        <v>0.48590000000000005</v>
      </c>
      <c r="G277" s="8">
        <v>0.48590000000000005</v>
      </c>
      <c r="H277" s="9">
        <v>142</v>
      </c>
      <c r="I277" s="8" t="s">
        <v>767</v>
      </c>
      <c r="J277" s="8">
        <v>0.4</v>
      </c>
    </row>
    <row r="278" spans="1:10" x14ac:dyDescent="0.25">
      <c r="A278" s="2" t="s">
        <v>743</v>
      </c>
      <c r="B278" s="2" t="s">
        <v>1</v>
      </c>
      <c r="C278" s="2" t="s">
        <v>2</v>
      </c>
      <c r="D278" s="2" t="s">
        <v>0</v>
      </c>
      <c r="E278" s="8">
        <v>0</v>
      </c>
      <c r="F278" s="8">
        <v>0</v>
      </c>
      <c r="G278" s="8">
        <v>0</v>
      </c>
      <c r="H278" s="9">
        <v>79</v>
      </c>
      <c r="I278" s="8" t="s">
        <v>767</v>
      </c>
      <c r="J278" s="8" t="s">
        <v>767</v>
      </c>
    </row>
    <row r="279" spans="1:10" x14ac:dyDescent="0.25">
      <c r="A279" s="2" t="s">
        <v>744</v>
      </c>
      <c r="B279" s="2" t="s">
        <v>44</v>
      </c>
      <c r="C279" s="2" t="s">
        <v>45</v>
      </c>
      <c r="D279" s="2" t="s">
        <v>12</v>
      </c>
      <c r="E279" s="8">
        <v>0</v>
      </c>
      <c r="F279" s="8">
        <v>0</v>
      </c>
      <c r="G279" s="8">
        <v>0</v>
      </c>
      <c r="H279" s="9">
        <v>47</v>
      </c>
      <c r="I279" s="8">
        <v>0.55319148936170204</v>
      </c>
      <c r="J279" s="8" t="s">
        <v>767</v>
      </c>
    </row>
    <row r="280" spans="1:10" x14ac:dyDescent="0.25">
      <c r="A280" s="2" t="s">
        <v>745</v>
      </c>
      <c r="B280" s="2" t="s">
        <v>440</v>
      </c>
      <c r="C280" s="2" t="s">
        <v>201</v>
      </c>
      <c r="D280" s="2" t="s">
        <v>439</v>
      </c>
      <c r="E280" s="8">
        <v>1</v>
      </c>
      <c r="F280" s="8">
        <v>0</v>
      </c>
      <c r="G280" s="8">
        <v>1</v>
      </c>
      <c r="H280" s="17" t="s">
        <v>468</v>
      </c>
      <c r="I280" s="8" t="s">
        <v>767</v>
      </c>
      <c r="J280" s="8" t="s">
        <v>767</v>
      </c>
    </row>
    <row r="283" spans="1:10" x14ac:dyDescent="0.25">
      <c r="H283" s="1"/>
    </row>
  </sheetData>
  <sortState xmlns:xlrd2="http://schemas.microsoft.com/office/spreadsheetml/2017/richdata2" ref="A5:H280">
    <sortCondition descending="1" ref="H5:H280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ED514-191D-4DE7-8CC2-2F2FD8981C00}">
  <dimension ref="A1:A277"/>
  <sheetViews>
    <sheetView workbookViewId="0"/>
  </sheetViews>
  <sheetFormatPr defaultRowHeight="15" x14ac:dyDescent="0.25"/>
  <cols>
    <col min="1" max="1" width="138.28515625" customWidth="1"/>
  </cols>
  <sheetData>
    <row r="1" spans="1:1" ht="18.75" x14ac:dyDescent="0.25">
      <c r="A1" s="14" t="s">
        <v>459</v>
      </c>
    </row>
    <row r="2" spans="1:1" x14ac:dyDescent="0.25">
      <c r="A2" s="10" t="str">
        <f>HYPERLINK("#'wykresy'!a19", "Wykres 1: Histogram odsetka pacjentów z zabiegiem laserowym oka po operacji zaćmy w 2019")</f>
        <v>Wykres 1: Histogram odsetka pacjentów z zabiegiem laserowym oka po operacji zaćmy w 2019</v>
      </c>
    </row>
    <row r="3" spans="1:1" x14ac:dyDescent="0.25">
      <c r="A3" s="10" t="str">
        <f>HYPERLINK("#'wykresy'!a56", "Wykres 2: Histogram odsetka pacjentów z zabiegiem laserowym oka po operacji zaćmy w 2020")</f>
        <v>Wykres 2: Histogram odsetka pacjentów z zabiegiem laserowym oka po operacji zaćmy w 2020</v>
      </c>
    </row>
    <row r="4" spans="1:1" x14ac:dyDescent="0.25">
      <c r="A4" s="10" t="str">
        <f>HYPERLINK("#'wykresy'!a93", "Wykres 3: Histogram odsetka pacjentów z zabiegiem laserowym oka po operacji zaćmy w 2021")</f>
        <v>Wykres 3: Histogram odsetka pacjentów z zabiegiem laserowym oka po operacji zaćmy w 2021</v>
      </c>
    </row>
    <row r="5" spans="1:1" x14ac:dyDescent="0.25">
      <c r="A5" s="10" t="str">
        <f>HYPERLINK("#'wykresy'!a130", "Wykres 4: Histogram odsetka pacjentów zreoperacją zaćmy w 2021")</f>
        <v>Wykres 4: Histogram odsetka pacjentów zreoperacją zaćmy w 2021</v>
      </c>
    </row>
    <row r="6" spans="1:1" x14ac:dyDescent="0.25">
      <c r="A6" s="10" t="str">
        <f>HYPERLINK("#'wykresy'!a167", "Wykres 5:  Odsetek pacjentów z zabiegiem laserowym oka po operacji zaćmy a liczba pacjentów z operacją zaćmy u tego samego świadczeniodawcy w 2019")</f>
        <v>Wykres 5:  Odsetek pacjentów z zabiegiem laserowym oka po operacji zaćmy a liczba pacjentów z operacją zaćmy u tego samego świadczeniodawcy w 2019</v>
      </c>
    </row>
    <row r="7" spans="1:1" x14ac:dyDescent="0.25">
      <c r="A7" s="10" t="str">
        <f>HYPERLINK("#'wykresy'!a204", "Wykres 6:  Odsetek pacjentów z zabiegiem laserowym oka po operacji zaćmy a liczba pacjentów z operacją zaćmy u tego samego świadczeniodawcy w 2020")</f>
        <v>Wykres 6:  Odsetek pacjentów z zabiegiem laserowym oka po operacji zaćmy a liczba pacjentów z operacją zaćmy u tego samego świadczeniodawcy w 2020</v>
      </c>
    </row>
    <row r="8" spans="1:1" x14ac:dyDescent="0.25">
      <c r="A8" s="10" t="str">
        <f>HYPERLINK("#'wykresy'!a240", "Wykres 7:  Odsetek pacjentów z zabiegiem laserowym oka po operacji zaćmy a liczba pacjentów z operacją zaćmy u tego samego świadczeniodawcy w 2021")</f>
        <v>Wykres 7:  Odsetek pacjentów z zabiegiem laserowym oka po operacji zaćmy a liczba pacjentów z operacją zaćmy u tego samego świadczeniodawcy w 2021</v>
      </c>
    </row>
    <row r="9" spans="1:1" x14ac:dyDescent="0.25">
      <c r="A9" s="10" t="str">
        <f>HYPERLINK("#'wykresy'!a277", "Wykres 8: Odsetek pacjentów z reoperacją zaćmy a liczba operacji zaćmy u tego samego świadczeniodawcy w 2021")</f>
        <v>Wykres 8: Odsetek pacjentów z reoperacją zaćmy a liczba operacji zaćmy u tego samego świadczeniodawcy w 2021</v>
      </c>
    </row>
    <row r="12" spans="1:1" ht="18.75" x14ac:dyDescent="0.25">
      <c r="A12" s="14" t="s">
        <v>460</v>
      </c>
    </row>
    <row r="13" spans="1:1" x14ac:dyDescent="0.25">
      <c r="A13" t="s">
        <v>461</v>
      </c>
    </row>
    <row r="14" spans="1:1" x14ac:dyDescent="0.25">
      <c r="A14" t="s">
        <v>462</v>
      </c>
    </row>
    <row r="15" spans="1:1" x14ac:dyDescent="0.25">
      <c r="A15" t="s">
        <v>463</v>
      </c>
    </row>
    <row r="16" spans="1:1" x14ac:dyDescent="0.25">
      <c r="A16" t="s">
        <v>748</v>
      </c>
    </row>
    <row r="17" spans="1:1" x14ac:dyDescent="0.25">
      <c r="A17" t="s">
        <v>749</v>
      </c>
    </row>
    <row r="19" spans="1:1" ht="18.75" x14ac:dyDescent="0.3">
      <c r="A19" s="15" t="s">
        <v>455</v>
      </c>
    </row>
    <row r="56" spans="1:1" ht="18.75" x14ac:dyDescent="0.3">
      <c r="A56" s="15" t="s">
        <v>456</v>
      </c>
    </row>
    <row r="93" spans="1:1" ht="18.75" x14ac:dyDescent="0.3">
      <c r="A93" s="15" t="s">
        <v>457</v>
      </c>
    </row>
    <row r="130" spans="1:1" ht="18.75" x14ac:dyDescent="0.3">
      <c r="A130" s="15" t="s">
        <v>458</v>
      </c>
    </row>
    <row r="167" spans="1:1" ht="18.75" x14ac:dyDescent="0.3">
      <c r="A167" s="15" t="s">
        <v>465</v>
      </c>
    </row>
    <row r="203" spans="1:1" ht="18.75" x14ac:dyDescent="0.3">
      <c r="A203" s="15" t="s">
        <v>466</v>
      </c>
    </row>
    <row r="240" spans="1:1" ht="18.75" x14ac:dyDescent="0.3">
      <c r="A240" s="15" t="s">
        <v>467</v>
      </c>
    </row>
    <row r="277" spans="1:1" ht="18.75" x14ac:dyDescent="0.3">
      <c r="A277" s="15" t="s">
        <v>464</v>
      </c>
    </row>
  </sheetData>
  <pageMargins left="0.7" right="0.7" top="0.75" bottom="0.75" header="0.3" footer="0.3"/>
  <pageSetup paperSize="9" orientation="portrait" horizontalDpi="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 treści</vt:lpstr>
      <vt:lpstr>metodyka</vt:lpstr>
      <vt:lpstr>powikłania 2019</vt:lpstr>
      <vt:lpstr>powikłania 2020</vt:lpstr>
      <vt:lpstr>powikłania 2021</vt:lpstr>
      <vt:lpstr>jakość sprawozdawstwa</vt:lpstr>
      <vt:lpstr>wykresy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2025-01-13T11:08:10Z</dcterms:created>
  <dcterms:modified xsi:type="dcterms:W3CDTF">2025-04-02T17:03:29Z</dcterms:modified>
</cp:coreProperties>
</file>